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бюджета'!$A$4:$F$106</definedName>
    <definedName name="_xlnm.Print_Titles" localSheetId="0">'без учета счетов бюджета'!$4:$5</definedName>
    <definedName name="_xlnm.Print_Area" localSheetId="0">'без учета счетов бюджета'!$A$1:$K$112</definedName>
  </definedNames>
  <calcPr calcId="145621"/>
</workbook>
</file>

<file path=xl/calcChain.xml><?xml version="1.0" encoding="utf-8"?>
<calcChain xmlns="http://schemas.openxmlformats.org/spreadsheetml/2006/main">
  <c r="K110" i="2" l="1"/>
  <c r="K111" i="2"/>
  <c r="K112" i="2"/>
  <c r="J110" i="2"/>
  <c r="J111" i="2"/>
  <c r="J112" i="2"/>
  <c r="K109" i="2"/>
  <c r="J109" i="2"/>
  <c r="H112" i="2"/>
  <c r="I112" i="2"/>
  <c r="G112" i="2"/>
  <c r="H111" i="2"/>
  <c r="I111" i="2"/>
  <c r="G111" i="2"/>
  <c r="H110" i="2"/>
  <c r="I110" i="2"/>
  <c r="G110" i="2"/>
  <c r="H109" i="2"/>
  <c r="I109" i="2"/>
  <c r="G109" i="2"/>
  <c r="J102" i="2"/>
  <c r="J40" i="2"/>
  <c r="J29" i="2"/>
  <c r="J8" i="2"/>
  <c r="K25" i="2"/>
  <c r="J25" i="2"/>
  <c r="J7" i="2"/>
  <c r="K7" i="2"/>
  <c r="J9" i="2"/>
  <c r="K9" i="2"/>
  <c r="J10" i="2"/>
  <c r="K10" i="2"/>
  <c r="J11" i="2"/>
  <c r="K11" i="2"/>
  <c r="K12" i="2"/>
  <c r="J13" i="2"/>
  <c r="K13" i="2"/>
  <c r="J14" i="2"/>
  <c r="K14" i="2"/>
  <c r="J15" i="2"/>
  <c r="K15" i="2"/>
  <c r="J16" i="2"/>
  <c r="K16" i="2"/>
  <c r="J17" i="2"/>
  <c r="K17" i="2"/>
  <c r="J18" i="2"/>
  <c r="K18" i="2"/>
  <c r="J19" i="2"/>
  <c r="K19" i="2"/>
  <c r="J20" i="2"/>
  <c r="K20" i="2"/>
  <c r="J21" i="2"/>
  <c r="K21" i="2"/>
  <c r="J22" i="2"/>
  <c r="K22" i="2"/>
  <c r="J23" i="2"/>
  <c r="K23" i="2"/>
  <c r="J24" i="2"/>
  <c r="K24" i="2"/>
  <c r="K26" i="2"/>
  <c r="J27" i="2"/>
  <c r="K27" i="2"/>
  <c r="J28" i="2"/>
  <c r="K28" i="2"/>
  <c r="J30" i="2"/>
  <c r="K30" i="2"/>
  <c r="J31" i="2"/>
  <c r="K31" i="2"/>
  <c r="K32" i="2"/>
  <c r="J33" i="2"/>
  <c r="K33" i="2"/>
  <c r="J34" i="2"/>
  <c r="K34" i="2"/>
  <c r="J35" i="2"/>
  <c r="K35" i="2"/>
  <c r="K36" i="2"/>
  <c r="J37" i="2"/>
  <c r="K37" i="2"/>
  <c r="J38" i="2"/>
  <c r="K38" i="2"/>
  <c r="K39" i="2"/>
  <c r="J41" i="2"/>
  <c r="K41" i="2"/>
  <c r="J42" i="2"/>
  <c r="K42" i="2"/>
  <c r="J43" i="2"/>
  <c r="K43" i="2"/>
  <c r="J44" i="2"/>
  <c r="K44" i="2"/>
  <c r="K45" i="2"/>
  <c r="J46" i="2"/>
  <c r="K46" i="2"/>
  <c r="J47" i="2"/>
  <c r="K47" i="2"/>
  <c r="J48" i="2"/>
  <c r="K48" i="2"/>
  <c r="J49" i="2"/>
  <c r="K49" i="2"/>
  <c r="J50" i="2"/>
  <c r="K50" i="2"/>
  <c r="J51" i="2"/>
  <c r="K51" i="2"/>
  <c r="J52" i="2"/>
  <c r="K52" i="2"/>
  <c r="J53" i="2"/>
  <c r="K53" i="2"/>
  <c r="J54" i="2"/>
  <c r="K54" i="2"/>
  <c r="J55" i="2"/>
  <c r="K55" i="2"/>
  <c r="K56" i="2"/>
  <c r="J57" i="2"/>
  <c r="K57" i="2"/>
  <c r="K58" i="2"/>
  <c r="K59" i="2"/>
  <c r="J60" i="2"/>
  <c r="K60" i="2"/>
  <c r="J61" i="2"/>
  <c r="K61" i="2"/>
  <c r="J62" i="2"/>
  <c r="K62" i="2"/>
  <c r="J63" i="2"/>
  <c r="K63" i="2"/>
  <c r="J64" i="2"/>
  <c r="K64" i="2"/>
  <c r="J65" i="2"/>
  <c r="K65" i="2"/>
  <c r="J66" i="2"/>
  <c r="K66" i="2"/>
  <c r="K67" i="2"/>
  <c r="J68" i="2"/>
  <c r="K68" i="2"/>
  <c r="J69" i="2"/>
  <c r="K69" i="2"/>
  <c r="J70" i="2"/>
  <c r="K70" i="2"/>
  <c r="J71" i="2"/>
  <c r="K71" i="2"/>
  <c r="K72" i="2"/>
  <c r="J73" i="2"/>
  <c r="K73" i="2"/>
  <c r="K74" i="2"/>
  <c r="J75" i="2"/>
  <c r="K75" i="2"/>
  <c r="J76" i="2"/>
  <c r="K76" i="2"/>
  <c r="J77" i="2"/>
  <c r="K77" i="2"/>
  <c r="K78" i="2"/>
  <c r="K79" i="2"/>
  <c r="J80" i="2"/>
  <c r="K80" i="2"/>
  <c r="J81" i="2"/>
  <c r="K81" i="2"/>
  <c r="J82" i="2"/>
  <c r="K82" i="2"/>
  <c r="J83" i="2"/>
  <c r="K83" i="2"/>
  <c r="J84" i="2"/>
  <c r="K84" i="2"/>
  <c r="J85" i="2"/>
  <c r="K85" i="2"/>
  <c r="J86" i="2"/>
  <c r="K86" i="2"/>
  <c r="J87" i="2"/>
  <c r="K87" i="2"/>
  <c r="J88" i="2"/>
  <c r="K88" i="2"/>
  <c r="J89" i="2"/>
  <c r="K89" i="2"/>
  <c r="J90" i="2"/>
  <c r="K90" i="2"/>
  <c r="K91" i="2"/>
  <c r="K92" i="2"/>
  <c r="J93" i="2"/>
  <c r="K93" i="2"/>
  <c r="K94" i="2"/>
  <c r="K95" i="2"/>
  <c r="J96" i="2"/>
  <c r="K96" i="2"/>
  <c r="J97" i="2"/>
  <c r="K97" i="2"/>
  <c r="J98" i="2"/>
  <c r="K98" i="2"/>
  <c r="J99" i="2"/>
  <c r="K99" i="2"/>
  <c r="K100" i="2"/>
  <c r="J101" i="2"/>
  <c r="K101" i="2"/>
  <c r="K102" i="2"/>
  <c r="J103" i="2"/>
  <c r="K103" i="2"/>
  <c r="J104" i="2"/>
  <c r="K104" i="2"/>
  <c r="J105" i="2"/>
  <c r="K105" i="2"/>
  <c r="K6" i="2"/>
  <c r="J6" i="2"/>
  <c r="H106" i="2"/>
  <c r="I106" i="2"/>
  <c r="G106" i="2"/>
  <c r="K106" i="2" l="1"/>
  <c r="J106" i="2"/>
</calcChain>
</file>

<file path=xl/sharedStrings.xml><?xml version="1.0" encoding="utf-8"?>
<sst xmlns="http://schemas.openxmlformats.org/spreadsheetml/2006/main" count="488" uniqueCount="217">
  <si>
    <t/>
  </si>
  <si>
    <t>7000055490</t>
  </si>
  <si>
    <t>805</t>
  </si>
  <si>
    <t>1733312510</t>
  </si>
  <si>
    <t>808</t>
  </si>
  <si>
    <t>08003R0650</t>
  </si>
  <si>
    <t>0800512800</t>
  </si>
  <si>
    <t>811</t>
  </si>
  <si>
    <t>1100213230</t>
  </si>
  <si>
    <t>11005R2990</t>
  </si>
  <si>
    <t>1100213250</t>
  </si>
  <si>
    <t>1100213300</t>
  </si>
  <si>
    <t>1100215870</t>
  </si>
  <si>
    <t>812</t>
  </si>
  <si>
    <t>120F367483</t>
  </si>
  <si>
    <t>120F367484</t>
  </si>
  <si>
    <t>1200213450</t>
  </si>
  <si>
    <t>1211111270</t>
  </si>
  <si>
    <t>1222111270</t>
  </si>
  <si>
    <t>130F255550</t>
  </si>
  <si>
    <t>120F552430</t>
  </si>
  <si>
    <t>815</t>
  </si>
  <si>
    <t>150A155190</t>
  </si>
  <si>
    <t>150A214370</t>
  </si>
  <si>
    <t>1500411310</t>
  </si>
  <si>
    <t>15001R519F</t>
  </si>
  <si>
    <t>1500614240</t>
  </si>
  <si>
    <t>15006R4670</t>
  </si>
  <si>
    <t>1500711270</t>
  </si>
  <si>
    <t>150A154540</t>
  </si>
  <si>
    <t>150A15454F</t>
  </si>
  <si>
    <t>150A214310</t>
  </si>
  <si>
    <t>150A255190</t>
  </si>
  <si>
    <t>150A354530</t>
  </si>
  <si>
    <t>1500414210</t>
  </si>
  <si>
    <t>816</t>
  </si>
  <si>
    <t>1600414820</t>
  </si>
  <si>
    <t>1600214720</t>
  </si>
  <si>
    <t>1600214900</t>
  </si>
  <si>
    <t>1600214910</t>
  </si>
  <si>
    <t>16002R3040</t>
  </si>
  <si>
    <t>1600414770</t>
  </si>
  <si>
    <t>1600553030</t>
  </si>
  <si>
    <t>160E250970</t>
  </si>
  <si>
    <t>200E114760</t>
  </si>
  <si>
    <t>1600714790</t>
  </si>
  <si>
    <t>1600414850</t>
  </si>
  <si>
    <t>1600414860</t>
  </si>
  <si>
    <t>1600414880</t>
  </si>
  <si>
    <t>1600214780</t>
  </si>
  <si>
    <t>817</t>
  </si>
  <si>
    <t>073В3R5760</t>
  </si>
  <si>
    <t>073В3R576F</t>
  </si>
  <si>
    <t>07333R5760</t>
  </si>
  <si>
    <t>07333R6350</t>
  </si>
  <si>
    <t>818</t>
  </si>
  <si>
    <t>1822115820</t>
  </si>
  <si>
    <t>1822115850</t>
  </si>
  <si>
    <t>1822215890</t>
  </si>
  <si>
    <t>1822215900</t>
  </si>
  <si>
    <t>1822215930</t>
  </si>
  <si>
    <t>1822115840</t>
  </si>
  <si>
    <t>1822215880</t>
  </si>
  <si>
    <t>819</t>
  </si>
  <si>
    <t>073В2R3720</t>
  </si>
  <si>
    <t>194F116160</t>
  </si>
  <si>
    <t>1955216160</t>
  </si>
  <si>
    <t>1955316170</t>
  </si>
  <si>
    <t>195535390F</t>
  </si>
  <si>
    <t>195R153930</t>
  </si>
  <si>
    <t>195R15393F</t>
  </si>
  <si>
    <t>1911111270</t>
  </si>
  <si>
    <t>1911211270</t>
  </si>
  <si>
    <t>1911311270</t>
  </si>
  <si>
    <t>1911411270</t>
  </si>
  <si>
    <t>1600411270</t>
  </si>
  <si>
    <t>160P211270</t>
  </si>
  <si>
    <t>160P252320</t>
  </si>
  <si>
    <t>200E155200</t>
  </si>
  <si>
    <t>2500311270</t>
  </si>
  <si>
    <t>251P551390</t>
  </si>
  <si>
    <t>821</t>
  </si>
  <si>
    <t>2100316710</t>
  </si>
  <si>
    <t>2100316720</t>
  </si>
  <si>
    <t>21003R0820</t>
  </si>
  <si>
    <t>2100452600</t>
  </si>
  <si>
    <t>21331R4970</t>
  </si>
  <si>
    <t>825</t>
  </si>
  <si>
    <t>2500217670</t>
  </si>
  <si>
    <t>251P517680</t>
  </si>
  <si>
    <t>2500217600</t>
  </si>
  <si>
    <t>2511117690</t>
  </si>
  <si>
    <t>2522117620</t>
  </si>
  <si>
    <t>251P552280</t>
  </si>
  <si>
    <t>251P552290</t>
  </si>
  <si>
    <t>251P550810</t>
  </si>
  <si>
    <t>832</t>
  </si>
  <si>
    <t>3211117900</t>
  </si>
  <si>
    <t>838</t>
  </si>
  <si>
    <t>1511114230</t>
  </si>
  <si>
    <t>840</t>
  </si>
  <si>
    <t>4011154690</t>
  </si>
  <si>
    <t>4033118640</t>
  </si>
  <si>
    <t>842</t>
  </si>
  <si>
    <t>0200451200</t>
  </si>
  <si>
    <t>0200112020</t>
  </si>
  <si>
    <t>0200451180</t>
  </si>
  <si>
    <t>ВСЕГО РАСХОДОВ:</t>
  </si>
  <si>
    <t>Наименование</t>
  </si>
  <si>
    <t>ГРБС</t>
  </si>
  <si>
    <t>Рз</t>
  </si>
  <si>
    <t>Пр</t>
  </si>
  <si>
    <t>ЦСР</t>
  </si>
  <si>
    <t>ВР</t>
  </si>
  <si>
    <t>Кассовое исполнение</t>
  </si>
  <si>
    <t>(в рублях)</t>
  </si>
  <si>
    <t>01</t>
  </si>
  <si>
    <t>03</t>
  </si>
  <si>
    <t>02</t>
  </si>
  <si>
    <t>04</t>
  </si>
  <si>
    <t>13</t>
  </si>
  <si>
    <t>08</t>
  </si>
  <si>
    <t>07</t>
  </si>
  <si>
    <t>05</t>
  </si>
  <si>
    <t>06</t>
  </si>
  <si>
    <t>12</t>
  </si>
  <si>
    <t>09</t>
  </si>
  <si>
    <t>Дотации</t>
  </si>
  <si>
    <t>Субсидии</t>
  </si>
  <si>
    <t>Субвенции</t>
  </si>
  <si>
    <t>Иные межбюджетные трансферты</t>
  </si>
  <si>
    <t>Мероприятия по работе с семьей, детьми и молодежью</t>
  </si>
  <si>
    <t>Достижение показателей деятельности органов исполнительной власти субъектов Российской Федерации</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</si>
  <si>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</si>
  <si>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Реализация государственных программ субъектов Российской Федерации в области использования и охраны водных объектов</t>
  </si>
  <si>
    <t>Охрана окружающей среды</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</si>
  <si>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</si>
  <si>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Реализация федеральной целевой программы "Увековечение памяти погибших при защите Отечества на 2019 - 2024 годы"</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</si>
  <si>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</si>
  <si>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</si>
  <si>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</si>
  <si>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</si>
  <si>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</si>
  <si>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</si>
  <si>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</si>
  <si>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</si>
  <si>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</si>
  <si>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Государственная поддержка отрасли культуры</t>
  </si>
  <si>
    <t>Организация и проведение творческих фестивалей и конкурсов для детей и молодежи</t>
  </si>
  <si>
    <t>Государственная поддержка отрасли культуры за счет средств резервного фонда Правительства Российской Федерации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</si>
  <si>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</si>
  <si>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Обеспечение развития и укрепления материально-технической базы домов культуры в населенных пунктах с числом жителей до 50 тысяч человек</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</si>
  <si>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</si>
  <si>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</si>
  <si>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Организация и проведение фестивалей любительских творческих коллективов</t>
  </si>
  <si>
    <t>Создание виртуальных концертных залов</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</si>
  <si>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</si>
  <si>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образования</t>
  </si>
  <si>
    <t>Осуществление отдельных полномочий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</si>
  <si>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</si>
  <si>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</si>
  <si>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</si>
  <si>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</si>
  <si>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</si>
  <si>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</si>
  <si>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</si>
  <si>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Мероприятия по проведению оздоровительной кампании детей</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</si>
  <si>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</si>
  <si>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</si>
  <si>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</si>
  <si>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</si>
  <si>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Обеспечение комплексного развития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</si>
  <si>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</si>
  <si>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</si>
  <si>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</si>
  <si>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</si>
  <si>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</si>
  <si>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</si>
  <si>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</si>
  <si>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</si>
  <si>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</si>
  <si>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</si>
  <si>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</si>
  <si>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</si>
  <si>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</si>
  <si>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</si>
  <si>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</si>
  <si>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</si>
  <si>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</si>
  <si>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</si>
  <si>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</si>
  <si>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</si>
  <si>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</si>
  <si>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</si>
  <si>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Реализация мероприятий по обеспечению жильем молодых семей</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</si>
  <si>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</si>
  <si>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</si>
  <si>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Развитие материально-технической базы спортивных объектов, вводимых в эксплуатацию, на территории Брянской области</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</si>
  <si>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</si>
  <si>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</si>
  <si>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</si>
  <si>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</si>
  <si>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</si>
  <si>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</si>
  <si>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Сохранение, использование, популяризация и государственная охрана объектов культурного наследия</t>
  </si>
  <si>
    <t>Проведение Всероссийской переписи населения 2020 года</t>
  </si>
  <si>
    <t>Повышение качества и доступности предоставления государственных и муниципальных услуг</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</si>
  <si>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</si>
  <si>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</si>
  <si>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первичного воинского учета на территориях, где отсутствуют военные комиссариаты</t>
  </si>
  <si>
    <t>Сведения о фактических расходах на предоставление межбюджетных трансфертов бюджетам муниципальных образований из областного бюджета за 2021 год с детализацией по формам и целевому назначению межбюджетных трансфертов, в сравнении с первоначально утвержденными законом о бюджете значениями и с уточненными (с учетом внесенных изменений) значениями в целом</t>
  </si>
  <si>
    <t>Уточненная роспись/план</t>
  </si>
  <si>
    <t>Процент исполнения к первоначаль
ному плану</t>
  </si>
  <si>
    <t>Первоначальный план на 2021 год
(закон 
от 10.12.2020 
№ 105-З)</t>
  </si>
  <si>
    <t>Процент исполнения к уточненному
плану</t>
  </si>
  <si>
    <t>в том числе:</t>
  </si>
  <si>
    <t>15006R5190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</si>
</sst>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b/>
      <sz val="15"/>
      <color rgb="FF000000"/>
      <name val="Times New Roman"/>
      <family val="1"/>
      <charset val="204"/>
    </font>
    <font>
      <sz val="10"/>
      <color rgb="FF000000"/>
      <name val="Times New Roman"/>
    </font>
    <font>
      <i/>
      <sz val="10"/>
      <color rgb="FF000000"/>
      <name val="Times New Roman"/>
      <family val="1"/>
      <charset val="204"/>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 fillId="0" borderId="1">
      <alignment wrapText="1"/>
    </xf>
    <xf numFmtId="0" fontId="6" fillId="0" borderId="1"/>
    <xf numFmtId="0" fontId="14" fillId="0" borderId="1">
      <alignment vertical="top" wrapText="1"/>
    </xf>
    <xf numFmtId="0" fontId="7" fillId="0" borderId="1">
      <alignment vertical="top" wrapText="1"/>
    </xf>
    <xf numFmtId="0" fontId="6" fillId="0" borderId="1"/>
    <xf numFmtId="0" fontId="6" fillId="0" borderId="1"/>
    <xf numFmtId="4" fontId="3" fillId="2" borderId="2">
      <alignment horizontal="right" vertical="top" shrinkToFit="1"/>
    </xf>
    <xf numFmtId="0" fontId="1" fillId="0" borderId="2">
      <alignment horizontal="center" vertical="center" wrapText="1"/>
    </xf>
    <xf numFmtId="0" fontId="3" fillId="0" borderId="2">
      <alignment vertical="top" wrapText="1"/>
    </xf>
  </cellStyleXfs>
  <cellXfs count="44">
    <xf numFmtId="0" fontId="0" fillId="0" borderId="0" xfId="0"/>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0" fontId="9" fillId="0" borderId="1" xfId="2" applyNumberFormat="1" applyFont="1" applyFill="1" applyProtection="1"/>
    <xf numFmtId="0" fontId="9" fillId="0" borderId="2" xfId="7" applyNumberFormat="1" applyFont="1" applyFill="1" applyProtection="1">
      <alignment vertical="top"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0" fontId="8" fillId="0" borderId="2" xfId="11" applyNumberFormat="1" applyFont="1" applyFill="1" applyAlignment="1" applyProtection="1">
      <alignment horizontal="left" vertical="center"/>
    </xf>
    <xf numFmtId="0" fontId="8" fillId="0" borderId="2" xfId="11" applyFont="1" applyFill="1" applyAlignment="1">
      <alignment horizontal="left" vertical="center"/>
    </xf>
    <xf numFmtId="0" fontId="9" fillId="0" borderId="3" xfId="26" applyFont="1" applyFill="1" applyBorder="1" applyAlignment="1">
      <alignment horizontal="center" vertical="center" wrapText="1"/>
    </xf>
    <xf numFmtId="0" fontId="9" fillId="0" borderId="3" xfId="33" applyNumberFormat="1" applyFont="1" applyFill="1" applyBorder="1" applyAlignment="1" applyProtection="1">
      <alignment horizontal="center" vertical="center" wrapText="1"/>
    </xf>
    <xf numFmtId="0" fontId="9" fillId="0" borderId="3" xfId="6" applyNumberFormat="1" applyFont="1" applyBorder="1" applyProtection="1">
      <alignment horizontal="center" vertical="center" wrapText="1"/>
    </xf>
    <xf numFmtId="0" fontId="9" fillId="0" borderId="3" xfId="6" applyFont="1" applyBorder="1">
      <alignment horizontal="center" vertical="center" wrapText="1"/>
    </xf>
    <xf numFmtId="0" fontId="9" fillId="0" borderId="1" xfId="1" applyNumberFormat="1" applyFont="1" applyFill="1" applyProtection="1">
      <alignment wrapText="1"/>
    </xf>
    <xf numFmtId="0" fontId="9" fillId="0" borderId="1" xfId="1" applyFont="1" applyFill="1">
      <alignment wrapText="1"/>
    </xf>
    <xf numFmtId="0" fontId="13" fillId="0" borderId="1" xfId="3" applyNumberFormat="1" applyFont="1" applyFill="1" applyAlignment="1" applyProtection="1">
      <alignment horizontal="center" vertical="center" wrapText="1"/>
    </xf>
    <xf numFmtId="0" fontId="13" fillId="0" borderId="1" xfId="3" applyFont="1" applyFill="1" applyAlignment="1">
      <alignment horizontal="center" vertical="center" wrapText="1"/>
    </xf>
    <xf numFmtId="0" fontId="9" fillId="0" borderId="1" xfId="5" applyNumberFormat="1" applyFont="1" applyFill="1" applyAlignment="1" applyProtection="1">
      <alignment horizontal="right" vertical="center"/>
    </xf>
    <xf numFmtId="0" fontId="9" fillId="0" borderId="1" xfId="5" applyFont="1" applyFill="1" applyAlignment="1">
      <alignment horizontal="right" vertical="center"/>
    </xf>
    <xf numFmtId="0" fontId="15" fillId="0" borderId="5" xfId="7" applyNumberFormat="1" applyFont="1" applyFill="1" applyBorder="1" applyAlignment="1" applyProtection="1">
      <alignment horizontal="left"/>
    </xf>
    <xf numFmtId="164" fontId="8" fillId="0" borderId="2" xfId="12" applyNumberFormat="1" applyFont="1" applyFill="1" applyAlignment="1" applyProtection="1">
      <alignment horizontal="right" vertical="center" shrinkToFit="1"/>
    </xf>
    <xf numFmtId="0" fontId="9" fillId="0" borderId="3" xfId="33" applyFont="1" applyFill="1" applyBorder="1" applyAlignment="1" applyProtection="1">
      <alignment horizontal="center" vertical="center" wrapText="1"/>
      <protection locked="0"/>
    </xf>
    <xf numFmtId="0" fontId="15" fillId="0" borderId="6" xfId="7" applyNumberFormat="1" applyFont="1" applyFill="1" applyBorder="1" applyAlignment="1" applyProtection="1">
      <alignment horizontal="left"/>
    </xf>
    <xf numFmtId="0" fontId="9" fillId="0" borderId="3" xfId="37" applyFont="1" applyFill="1" applyBorder="1" applyAlignment="1">
      <alignment horizontal="center" vertical="center" wrapText="1"/>
    </xf>
    <xf numFmtId="0" fontId="9" fillId="0" borderId="2" xfId="40" applyFont="1" applyFill="1" applyProtection="1">
      <alignment horizontal="center" vertical="center" wrapText="1"/>
      <protection locked="0"/>
    </xf>
    <xf numFmtId="0" fontId="9" fillId="0" borderId="2" xfId="40" applyNumberFormat="1" applyFont="1" applyFill="1" applyProtection="1">
      <alignment horizontal="center" vertical="center" wrapText="1"/>
    </xf>
    <xf numFmtId="164" fontId="9" fillId="0" borderId="2" xfId="9" applyNumberFormat="1" applyFont="1" applyFill="1" applyProtection="1">
      <alignment horizontal="right" vertical="top" shrinkToFit="1"/>
    </xf>
    <xf numFmtId="0" fontId="15" fillId="0" borderId="4" xfId="7" applyNumberFormat="1" applyFont="1" applyFill="1" applyBorder="1" applyAlignment="1" applyProtection="1">
      <alignment horizontal="left"/>
    </xf>
    <xf numFmtId="0" fontId="9" fillId="0" borderId="4" xfId="7" applyNumberFormat="1" applyFont="1" applyFill="1" applyBorder="1" applyAlignment="1" applyProtection="1">
      <alignment horizontal="left" indent="9"/>
    </xf>
    <xf numFmtId="0" fontId="9" fillId="0" borderId="6" xfId="7" applyNumberFormat="1" applyFont="1" applyFill="1" applyBorder="1" applyAlignment="1" applyProtection="1">
      <alignment horizontal="left" indent="9"/>
    </xf>
    <xf numFmtId="0" fontId="9" fillId="0" borderId="5" xfId="7" applyNumberFormat="1" applyFont="1" applyFill="1" applyBorder="1" applyAlignment="1" applyProtection="1">
      <alignment horizontal="left" indent="9"/>
    </xf>
    <xf numFmtId="0" fontId="9" fillId="0" borderId="1" xfId="2" applyNumberFormat="1" applyFont="1" applyFill="1" applyProtection="1"/>
    <xf numFmtId="0" fontId="9" fillId="0" borderId="2" xfId="7" applyNumberFormat="1" applyFont="1" applyFill="1" applyProtection="1">
      <alignment vertical="top"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cellXfs>
  <cellStyles count="42">
    <cellStyle name="br" xfId="17"/>
    <cellStyle name="br 2" xfId="29"/>
    <cellStyle name="col" xfId="16"/>
    <cellStyle name="col 2" xfId="28"/>
    <cellStyle name="style0" xfId="18"/>
    <cellStyle name="style0 2" xfId="30"/>
    <cellStyle name="td" xfId="19"/>
    <cellStyle name="td 2" xfId="31"/>
    <cellStyle name="tr" xfId="15"/>
    <cellStyle name="tr 2" xfId="27"/>
    <cellStyle name="xl21" xfId="20"/>
    <cellStyle name="xl21 2"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33"/>
    <cellStyle name="xl52" xfId="40"/>
    <cellStyle name="xl61" xfId="41"/>
    <cellStyle name="xl64" xfId="39"/>
    <cellStyle name="Обычный" xfId="0" builtinId="0"/>
    <cellStyle name="Обычный 2" xfId="25"/>
    <cellStyle name="Обычный 3" xfId="26"/>
    <cellStyle name="Обычный 4" xfId="34"/>
    <cellStyle name="Обычный 5" xfId="35"/>
    <cellStyle name="Обычный 6" xfId="36"/>
    <cellStyle name="Обычный 7" xfId="37"/>
    <cellStyle name="Обычный 8" xfId="3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showGridLines="0" tabSelected="1" view="pageBreakPreview" topLeftCell="A103" zoomScaleNormal="100" zoomScaleSheetLayoutView="100" workbookViewId="0">
      <selection activeCell="J110" sqref="J110"/>
    </sheetView>
  </sheetViews>
  <sheetFormatPr defaultRowHeight="15.6" outlineLevelRow="4" x14ac:dyDescent="0.3"/>
  <cols>
    <col min="1" max="1" width="37.6640625" style="2" customWidth="1"/>
    <col min="2" max="2" width="6.33203125" style="2" customWidth="1"/>
    <col min="3" max="4" width="4.6640625" style="2" customWidth="1"/>
    <col min="5" max="5" width="13.77734375" style="2" customWidth="1"/>
    <col min="6" max="6" width="5.33203125" style="2" customWidth="1"/>
    <col min="7" max="9" width="18.33203125" style="2" customWidth="1"/>
    <col min="10" max="10" width="13.88671875" style="2" customWidth="1"/>
    <col min="11" max="11" width="14.5546875" style="2" customWidth="1"/>
    <col min="12" max="12" width="8.88671875" style="2" customWidth="1"/>
    <col min="13" max="16384" width="8.88671875" style="2"/>
  </cols>
  <sheetData>
    <row r="1" spans="1:12" ht="7.2" customHeight="1" x14ac:dyDescent="0.3">
      <c r="A1" s="20"/>
      <c r="B1" s="21"/>
      <c r="C1" s="21"/>
      <c r="D1" s="21"/>
      <c r="E1" s="21"/>
      <c r="F1" s="21"/>
      <c r="G1" s="21"/>
      <c r="H1" s="21"/>
      <c r="I1" s="1"/>
      <c r="J1" s="1"/>
      <c r="K1" s="1"/>
      <c r="L1" s="1"/>
    </row>
    <row r="2" spans="1:12" ht="81.599999999999994" customHeight="1" x14ac:dyDescent="0.3">
      <c r="A2" s="22" t="s">
        <v>210</v>
      </c>
      <c r="B2" s="23"/>
      <c r="C2" s="23"/>
      <c r="D2" s="23"/>
      <c r="E2" s="23"/>
      <c r="F2" s="23"/>
      <c r="G2" s="23"/>
      <c r="H2" s="23"/>
      <c r="I2" s="23"/>
      <c r="J2" s="23"/>
      <c r="K2" s="23"/>
      <c r="L2" s="1"/>
    </row>
    <row r="3" spans="1:12" x14ac:dyDescent="0.3">
      <c r="A3" s="24" t="s">
        <v>115</v>
      </c>
      <c r="B3" s="25"/>
      <c r="C3" s="25"/>
      <c r="D3" s="25"/>
      <c r="E3" s="25"/>
      <c r="F3" s="25"/>
      <c r="G3" s="25"/>
      <c r="H3" s="25"/>
      <c r="I3" s="25"/>
      <c r="J3" s="25"/>
      <c r="K3" s="25"/>
      <c r="L3" s="1"/>
    </row>
    <row r="4" spans="1:12" ht="38.25" customHeight="1" x14ac:dyDescent="0.3">
      <c r="A4" s="18" t="s">
        <v>108</v>
      </c>
      <c r="B4" s="16" t="s">
        <v>109</v>
      </c>
      <c r="C4" s="16" t="s">
        <v>110</v>
      </c>
      <c r="D4" s="16" t="s">
        <v>111</v>
      </c>
      <c r="E4" s="16" t="s">
        <v>112</v>
      </c>
      <c r="F4" s="16" t="s">
        <v>113</v>
      </c>
      <c r="G4" s="17" t="s">
        <v>213</v>
      </c>
      <c r="H4" s="17" t="s">
        <v>211</v>
      </c>
      <c r="I4" s="30" t="s">
        <v>114</v>
      </c>
      <c r="J4" s="32" t="s">
        <v>212</v>
      </c>
      <c r="K4" s="32" t="s">
        <v>214</v>
      </c>
      <c r="L4" s="1"/>
    </row>
    <row r="5" spans="1:12" ht="63" customHeight="1" x14ac:dyDescent="0.3">
      <c r="A5" s="19"/>
      <c r="B5" s="16" t="s">
        <v>0</v>
      </c>
      <c r="C5" s="16" t="s">
        <v>0</v>
      </c>
      <c r="D5" s="16" t="s">
        <v>0</v>
      </c>
      <c r="E5" s="16" t="s">
        <v>0</v>
      </c>
      <c r="F5" s="16" t="s">
        <v>0</v>
      </c>
      <c r="G5" s="28"/>
      <c r="H5" s="28"/>
      <c r="I5" s="30"/>
      <c r="J5" s="31"/>
      <c r="K5" s="31"/>
      <c r="L5" s="1"/>
    </row>
    <row r="6" spans="1:12" ht="202.8" outlineLevel="3" x14ac:dyDescent="0.3">
      <c r="A6" s="4" t="s">
        <v>133</v>
      </c>
      <c r="B6" s="3" t="s">
        <v>2</v>
      </c>
      <c r="C6" s="11" t="s">
        <v>119</v>
      </c>
      <c r="D6" s="11" t="s">
        <v>123</v>
      </c>
      <c r="E6" s="3" t="s">
        <v>3</v>
      </c>
      <c r="F6" s="3">
        <v>530</v>
      </c>
      <c r="G6" s="12">
        <v>10206710.939999999</v>
      </c>
      <c r="H6" s="5">
        <v>11485388.68</v>
      </c>
      <c r="I6" s="5">
        <v>8220899.3899999997</v>
      </c>
      <c r="J6" s="10">
        <f>I6/G6*100</f>
        <v>80.54406006329009</v>
      </c>
      <c r="K6" s="33">
        <f>I6/H6*100</f>
        <v>71.57702380865355</v>
      </c>
      <c r="L6" s="1"/>
    </row>
    <row r="7" spans="1:12" ht="62.4" outlineLevel="3" x14ac:dyDescent="0.3">
      <c r="A7" s="4" t="s">
        <v>134</v>
      </c>
      <c r="B7" s="3" t="s">
        <v>4</v>
      </c>
      <c r="C7" s="11" t="s">
        <v>119</v>
      </c>
      <c r="D7" s="11" t="s">
        <v>124</v>
      </c>
      <c r="E7" s="3" t="s">
        <v>5</v>
      </c>
      <c r="F7" s="3">
        <v>521</v>
      </c>
      <c r="G7" s="12">
        <v>21611100.489999998</v>
      </c>
      <c r="H7" s="5">
        <v>21611100.489999998</v>
      </c>
      <c r="I7" s="5">
        <v>18025885.02</v>
      </c>
      <c r="J7" s="33">
        <f t="shared" ref="J7:J74" si="0">I7/G7*100</f>
        <v>83.410305867306619</v>
      </c>
      <c r="K7" s="33">
        <f t="shared" ref="K7:K74" si="1">I7/H7*100</f>
        <v>83.410305867306619</v>
      </c>
      <c r="L7" s="1"/>
    </row>
    <row r="8" spans="1:12" outlineLevel="3" x14ac:dyDescent="0.3">
      <c r="A8" s="39" t="s">
        <v>135</v>
      </c>
      <c r="B8" s="40">
        <v>808</v>
      </c>
      <c r="C8" s="43" t="s">
        <v>124</v>
      </c>
      <c r="D8" s="43" t="s">
        <v>123</v>
      </c>
      <c r="E8" s="43" t="s">
        <v>6</v>
      </c>
      <c r="F8" s="40">
        <v>522</v>
      </c>
      <c r="G8" s="41">
        <v>2475865</v>
      </c>
      <c r="H8" s="41">
        <v>0</v>
      </c>
      <c r="I8" s="41">
        <v>0</v>
      </c>
      <c r="J8" s="42">
        <f t="shared" si="0"/>
        <v>0</v>
      </c>
      <c r="K8" s="42"/>
      <c r="L8" s="38"/>
    </row>
    <row r="9" spans="1:12" ht="62.4" outlineLevel="3" x14ac:dyDescent="0.3">
      <c r="A9" s="4" t="s">
        <v>137</v>
      </c>
      <c r="B9" s="3" t="s">
        <v>7</v>
      </c>
      <c r="C9" s="11" t="s">
        <v>123</v>
      </c>
      <c r="D9" s="11" t="s">
        <v>117</v>
      </c>
      <c r="E9" s="3" t="s">
        <v>9</v>
      </c>
      <c r="F9" s="3">
        <v>521</v>
      </c>
      <c r="G9" s="12">
        <v>3252935</v>
      </c>
      <c r="H9" s="5">
        <v>3252935</v>
      </c>
      <c r="I9" s="5">
        <v>3252637.95</v>
      </c>
      <c r="J9" s="33">
        <f t="shared" si="0"/>
        <v>99.990868246675703</v>
      </c>
      <c r="K9" s="33">
        <f t="shared" si="1"/>
        <v>99.990868246675703</v>
      </c>
      <c r="L9" s="1"/>
    </row>
    <row r="10" spans="1:12" ht="174" customHeight="1" outlineLevel="3" x14ac:dyDescent="0.3">
      <c r="A10" s="4" t="s">
        <v>136</v>
      </c>
      <c r="B10" s="3" t="s">
        <v>7</v>
      </c>
      <c r="C10" s="8">
        <v>14</v>
      </c>
      <c r="D10" s="11" t="s">
        <v>118</v>
      </c>
      <c r="E10" s="3" t="s">
        <v>8</v>
      </c>
      <c r="F10" s="3">
        <v>512</v>
      </c>
      <c r="G10" s="9">
        <v>3000000</v>
      </c>
      <c r="H10" s="5">
        <v>3000000</v>
      </c>
      <c r="I10" s="5">
        <v>3000000</v>
      </c>
      <c r="J10" s="33">
        <f t="shared" si="0"/>
        <v>100</v>
      </c>
      <c r="K10" s="33">
        <f t="shared" si="1"/>
        <v>100</v>
      </c>
      <c r="L10" s="1"/>
    </row>
    <row r="11" spans="1:12" ht="93.6" outlineLevel="3" x14ac:dyDescent="0.3">
      <c r="A11" s="4" t="s">
        <v>138</v>
      </c>
      <c r="B11" s="3" t="s">
        <v>7</v>
      </c>
      <c r="C11" s="8">
        <v>14</v>
      </c>
      <c r="D11" s="11" t="s">
        <v>118</v>
      </c>
      <c r="E11" s="3" t="s">
        <v>10</v>
      </c>
      <c r="F11" s="3">
        <v>512</v>
      </c>
      <c r="G11" s="9">
        <v>1000000</v>
      </c>
      <c r="H11" s="5">
        <v>1000000</v>
      </c>
      <c r="I11" s="5">
        <v>1000000</v>
      </c>
      <c r="J11" s="33">
        <f t="shared" si="0"/>
        <v>100</v>
      </c>
      <c r="K11" s="33">
        <f t="shared" si="1"/>
        <v>100</v>
      </c>
      <c r="L11" s="1"/>
    </row>
    <row r="12" spans="1:12" ht="93.6" outlineLevel="3" x14ac:dyDescent="0.3">
      <c r="A12" s="4" t="s">
        <v>139</v>
      </c>
      <c r="B12" s="3" t="s">
        <v>7</v>
      </c>
      <c r="C12" s="8">
        <v>14</v>
      </c>
      <c r="D12" s="11" t="s">
        <v>117</v>
      </c>
      <c r="E12" s="3" t="s">
        <v>11</v>
      </c>
      <c r="F12" s="3">
        <v>540</v>
      </c>
      <c r="G12" s="12">
        <v>0</v>
      </c>
      <c r="H12" s="5">
        <v>4404435.1399999997</v>
      </c>
      <c r="I12" s="5">
        <v>4404435.1399999997</v>
      </c>
      <c r="J12" s="33"/>
      <c r="K12" s="33">
        <f t="shared" si="1"/>
        <v>100</v>
      </c>
      <c r="L12" s="1"/>
    </row>
    <row r="13" spans="1:12" outlineLevel="3" x14ac:dyDescent="0.3">
      <c r="A13" s="4" t="s">
        <v>140</v>
      </c>
      <c r="B13" s="3" t="s">
        <v>7</v>
      </c>
      <c r="C13" s="8">
        <v>14</v>
      </c>
      <c r="D13" s="11" t="s">
        <v>117</v>
      </c>
      <c r="E13" s="3" t="s">
        <v>12</v>
      </c>
      <c r="F13" s="3">
        <v>521</v>
      </c>
      <c r="G13" s="12">
        <v>100000000</v>
      </c>
      <c r="H13" s="5">
        <v>150000000</v>
      </c>
      <c r="I13" s="5">
        <v>144315423.41999999</v>
      </c>
      <c r="J13" s="33">
        <f t="shared" si="0"/>
        <v>144.31542342</v>
      </c>
      <c r="K13" s="33">
        <f t="shared" si="1"/>
        <v>96.210282279999987</v>
      </c>
      <c r="L13" s="1"/>
    </row>
    <row r="14" spans="1:12" ht="95.4" customHeight="1" outlineLevel="3" x14ac:dyDescent="0.3">
      <c r="A14" s="4" t="s">
        <v>141</v>
      </c>
      <c r="B14" s="3" t="s">
        <v>13</v>
      </c>
      <c r="C14" s="11" t="s">
        <v>123</v>
      </c>
      <c r="D14" s="11" t="s">
        <v>116</v>
      </c>
      <c r="E14" s="3" t="s">
        <v>14</v>
      </c>
      <c r="F14" s="3">
        <v>523</v>
      </c>
      <c r="G14" s="12">
        <v>59650264.759999998</v>
      </c>
      <c r="H14" s="5">
        <v>199340931.02000001</v>
      </c>
      <c r="I14" s="5">
        <v>80333177.370000005</v>
      </c>
      <c r="J14" s="33">
        <f t="shared" si="0"/>
        <v>134.67363086017593</v>
      </c>
      <c r="K14" s="33">
        <f t="shared" si="1"/>
        <v>40.29938907124906</v>
      </c>
      <c r="L14" s="1"/>
    </row>
    <row r="15" spans="1:12" ht="62.4" outlineLevel="3" x14ac:dyDescent="0.3">
      <c r="A15" s="4" t="s">
        <v>142</v>
      </c>
      <c r="B15" s="3" t="s">
        <v>13</v>
      </c>
      <c r="C15" s="11" t="s">
        <v>123</v>
      </c>
      <c r="D15" s="11" t="s">
        <v>116</v>
      </c>
      <c r="E15" s="3" t="s">
        <v>15</v>
      </c>
      <c r="F15" s="3">
        <v>523</v>
      </c>
      <c r="G15" s="12">
        <v>602527.93000000005</v>
      </c>
      <c r="H15" s="5">
        <v>2013548.04</v>
      </c>
      <c r="I15" s="5">
        <v>811443.82</v>
      </c>
      <c r="J15" s="33">
        <f t="shared" si="0"/>
        <v>134.67322917296133</v>
      </c>
      <c r="K15" s="33">
        <f t="shared" si="1"/>
        <v>40.299203390250369</v>
      </c>
      <c r="L15" s="1"/>
    </row>
    <row r="16" spans="1:12" ht="31.2" outlineLevel="3" x14ac:dyDescent="0.3">
      <c r="A16" s="4" t="s">
        <v>143</v>
      </c>
      <c r="B16" s="3" t="s">
        <v>13</v>
      </c>
      <c r="C16" s="11" t="s">
        <v>123</v>
      </c>
      <c r="D16" s="11" t="s">
        <v>118</v>
      </c>
      <c r="E16" s="3" t="s">
        <v>16</v>
      </c>
      <c r="F16" s="3">
        <v>521</v>
      </c>
      <c r="G16" s="12">
        <v>12000000</v>
      </c>
      <c r="H16" s="5">
        <v>92618915.420000002</v>
      </c>
      <c r="I16" s="5">
        <v>91995986.25</v>
      </c>
      <c r="J16" s="33">
        <f t="shared" si="0"/>
        <v>766.63321874999997</v>
      </c>
      <c r="K16" s="33">
        <f t="shared" si="1"/>
        <v>99.327427699649476</v>
      </c>
      <c r="L16" s="1"/>
    </row>
    <row r="17" spans="1:12" ht="46.8" outlineLevel="3" x14ac:dyDescent="0.3">
      <c r="A17" s="4" t="s">
        <v>144</v>
      </c>
      <c r="B17" s="3" t="s">
        <v>13</v>
      </c>
      <c r="C17" s="11" t="s">
        <v>123</v>
      </c>
      <c r="D17" s="11" t="s">
        <v>118</v>
      </c>
      <c r="E17" s="3" t="s">
        <v>17</v>
      </c>
      <c r="F17" s="3">
        <v>522</v>
      </c>
      <c r="G17" s="12">
        <v>30000000</v>
      </c>
      <c r="H17" s="5">
        <v>26843084.579999998</v>
      </c>
      <c r="I17" s="5">
        <v>26609087.629999999</v>
      </c>
      <c r="J17" s="33">
        <f t="shared" si="0"/>
        <v>88.696958766666668</v>
      </c>
      <c r="K17" s="33">
        <f t="shared" si="1"/>
        <v>99.12827846105904</v>
      </c>
      <c r="L17" s="1"/>
    </row>
    <row r="18" spans="1:12" ht="46.8" outlineLevel="3" x14ac:dyDescent="0.3">
      <c r="A18" s="4" t="s">
        <v>144</v>
      </c>
      <c r="B18" s="3" t="s">
        <v>13</v>
      </c>
      <c r="C18" s="11" t="s">
        <v>123</v>
      </c>
      <c r="D18" s="11" t="s">
        <v>118</v>
      </c>
      <c r="E18" s="3" t="s">
        <v>18</v>
      </c>
      <c r="F18" s="3">
        <v>522</v>
      </c>
      <c r="G18" s="12">
        <v>131933345.59999999</v>
      </c>
      <c r="H18" s="5">
        <v>170615265.59999999</v>
      </c>
      <c r="I18" s="5">
        <v>154522934.38</v>
      </c>
      <c r="J18" s="33">
        <f t="shared" si="0"/>
        <v>117.12197070215129</v>
      </c>
      <c r="K18" s="33">
        <f t="shared" si="1"/>
        <v>90.568058981470173</v>
      </c>
      <c r="L18" s="1"/>
    </row>
    <row r="19" spans="1:12" ht="31.2" outlineLevel="3" x14ac:dyDescent="0.3">
      <c r="A19" s="4" t="s">
        <v>145</v>
      </c>
      <c r="B19" s="3" t="s">
        <v>13</v>
      </c>
      <c r="C19" s="11" t="s">
        <v>123</v>
      </c>
      <c r="D19" s="11" t="s">
        <v>117</v>
      </c>
      <c r="E19" s="3" t="s">
        <v>19</v>
      </c>
      <c r="F19" s="3">
        <v>523</v>
      </c>
      <c r="G19" s="12">
        <v>328440910</v>
      </c>
      <c r="H19" s="5">
        <v>328440910</v>
      </c>
      <c r="I19" s="5">
        <v>328440910</v>
      </c>
      <c r="J19" s="33">
        <f t="shared" si="0"/>
        <v>100</v>
      </c>
      <c r="K19" s="33">
        <f t="shared" si="1"/>
        <v>100</v>
      </c>
      <c r="L19" s="1"/>
    </row>
    <row r="20" spans="1:12" ht="46.8" outlineLevel="3" x14ac:dyDescent="0.3">
      <c r="A20" s="4" t="s">
        <v>146</v>
      </c>
      <c r="B20" s="3" t="s">
        <v>13</v>
      </c>
      <c r="C20" s="11" t="s">
        <v>123</v>
      </c>
      <c r="D20" s="11" t="s">
        <v>123</v>
      </c>
      <c r="E20" s="3" t="s">
        <v>20</v>
      </c>
      <c r="F20" s="3">
        <v>522</v>
      </c>
      <c r="G20" s="12">
        <v>359435253</v>
      </c>
      <c r="H20" s="5">
        <v>340585497.88</v>
      </c>
      <c r="I20" s="5">
        <v>332699146.75</v>
      </c>
      <c r="J20" s="33">
        <f t="shared" si="0"/>
        <v>92.561634946252752</v>
      </c>
      <c r="K20" s="33">
        <f t="shared" si="1"/>
        <v>97.684472422023489</v>
      </c>
      <c r="L20" s="1"/>
    </row>
    <row r="21" spans="1:12" ht="31.2" outlineLevel="3" x14ac:dyDescent="0.3">
      <c r="A21" s="4" t="s">
        <v>147</v>
      </c>
      <c r="B21" s="3" t="s">
        <v>21</v>
      </c>
      <c r="C21" s="11" t="s">
        <v>122</v>
      </c>
      <c r="D21" s="11" t="s">
        <v>117</v>
      </c>
      <c r="E21" s="3" t="s">
        <v>22</v>
      </c>
      <c r="F21" s="3">
        <v>521</v>
      </c>
      <c r="G21" s="9">
        <v>29233221</v>
      </c>
      <c r="H21" s="5">
        <v>29233221</v>
      </c>
      <c r="I21" s="5">
        <v>29233221</v>
      </c>
      <c r="J21" s="33">
        <f t="shared" si="0"/>
        <v>100</v>
      </c>
      <c r="K21" s="33">
        <f t="shared" si="1"/>
        <v>100</v>
      </c>
      <c r="L21" s="1"/>
    </row>
    <row r="22" spans="1:12" ht="31.2" outlineLevel="4" x14ac:dyDescent="0.3">
      <c r="A22" s="7" t="s">
        <v>147</v>
      </c>
      <c r="B22" s="3" t="s">
        <v>21</v>
      </c>
      <c r="C22" s="11" t="s">
        <v>122</v>
      </c>
      <c r="D22" s="11" t="s">
        <v>117</v>
      </c>
      <c r="E22" s="3" t="s">
        <v>22</v>
      </c>
      <c r="F22" s="3">
        <v>522</v>
      </c>
      <c r="G22" s="9">
        <v>77866672</v>
      </c>
      <c r="H22" s="12">
        <v>77866672</v>
      </c>
      <c r="I22" s="12">
        <v>77866672</v>
      </c>
      <c r="J22" s="33">
        <f t="shared" si="0"/>
        <v>100</v>
      </c>
      <c r="K22" s="33">
        <f t="shared" si="1"/>
        <v>100</v>
      </c>
      <c r="L22" s="1"/>
    </row>
    <row r="23" spans="1:12" ht="46.8" outlineLevel="3" x14ac:dyDescent="0.3">
      <c r="A23" s="4" t="s">
        <v>148</v>
      </c>
      <c r="B23" s="3" t="s">
        <v>21</v>
      </c>
      <c r="C23" s="11" t="s">
        <v>122</v>
      </c>
      <c r="D23" s="11" t="s">
        <v>117</v>
      </c>
      <c r="E23" s="3" t="s">
        <v>23</v>
      </c>
      <c r="F23" s="3">
        <v>540</v>
      </c>
      <c r="G23" s="9">
        <v>150000</v>
      </c>
      <c r="H23" s="5">
        <v>150000</v>
      </c>
      <c r="I23" s="5">
        <v>150000</v>
      </c>
      <c r="J23" s="33">
        <f t="shared" si="0"/>
        <v>100</v>
      </c>
      <c r="K23" s="33">
        <f t="shared" si="1"/>
        <v>100</v>
      </c>
      <c r="L23" s="1"/>
    </row>
    <row r="24" spans="1:12" ht="31.2" outlineLevel="3" x14ac:dyDescent="0.3">
      <c r="A24" s="7" t="s">
        <v>131</v>
      </c>
      <c r="B24" s="3" t="s">
        <v>21</v>
      </c>
      <c r="C24" s="11" t="s">
        <v>122</v>
      </c>
      <c r="D24" s="11" t="s">
        <v>126</v>
      </c>
      <c r="E24" s="3" t="s">
        <v>24</v>
      </c>
      <c r="F24" s="3">
        <v>521</v>
      </c>
      <c r="G24" s="12">
        <v>311404</v>
      </c>
      <c r="H24" s="12">
        <v>311404</v>
      </c>
      <c r="I24" s="12">
        <v>311404</v>
      </c>
      <c r="J24" s="33">
        <f t="shared" si="0"/>
        <v>100</v>
      </c>
      <c r="K24" s="33">
        <f t="shared" si="1"/>
        <v>100</v>
      </c>
      <c r="L24" s="1"/>
    </row>
    <row r="25" spans="1:12" ht="31.2" outlineLevel="3" x14ac:dyDescent="0.3">
      <c r="A25" s="39" t="s">
        <v>131</v>
      </c>
      <c r="B25" s="40" t="s">
        <v>21</v>
      </c>
      <c r="C25" s="43" t="s">
        <v>122</v>
      </c>
      <c r="D25" s="43" t="s">
        <v>126</v>
      </c>
      <c r="E25" s="40">
        <v>1500611310</v>
      </c>
      <c r="F25" s="40">
        <v>521</v>
      </c>
      <c r="G25" s="41">
        <v>200000</v>
      </c>
      <c r="H25" s="41">
        <v>200000</v>
      </c>
      <c r="I25" s="41">
        <v>200000</v>
      </c>
      <c r="J25" s="42">
        <f t="shared" si="0"/>
        <v>100</v>
      </c>
      <c r="K25" s="42">
        <f t="shared" si="1"/>
        <v>100</v>
      </c>
      <c r="L25" s="38"/>
    </row>
    <row r="26" spans="1:12" ht="62.4" outlineLevel="3" x14ac:dyDescent="0.3">
      <c r="A26" s="4" t="s">
        <v>149</v>
      </c>
      <c r="B26" s="3" t="s">
        <v>21</v>
      </c>
      <c r="C26" s="11" t="s">
        <v>121</v>
      </c>
      <c r="D26" s="11" t="s">
        <v>116</v>
      </c>
      <c r="E26" s="3" t="s">
        <v>25</v>
      </c>
      <c r="F26" s="3">
        <v>521</v>
      </c>
      <c r="G26" s="12">
        <v>0</v>
      </c>
      <c r="H26" s="12">
        <v>5285218</v>
      </c>
      <c r="I26" s="12">
        <v>5285218</v>
      </c>
      <c r="J26" s="33"/>
      <c r="K26" s="33">
        <f t="shared" si="1"/>
        <v>100</v>
      </c>
      <c r="L26" s="1"/>
    </row>
    <row r="27" spans="1:12" ht="93.6" outlineLevel="3" x14ac:dyDescent="0.3">
      <c r="A27" s="4" t="s">
        <v>150</v>
      </c>
      <c r="B27" s="3" t="s">
        <v>21</v>
      </c>
      <c r="C27" s="11" t="s">
        <v>121</v>
      </c>
      <c r="D27" s="11" t="s">
        <v>116</v>
      </c>
      <c r="E27" s="3" t="s">
        <v>26</v>
      </c>
      <c r="F27" s="3">
        <v>521</v>
      </c>
      <c r="G27" s="12">
        <v>7700000</v>
      </c>
      <c r="H27" s="5">
        <v>7700000</v>
      </c>
      <c r="I27" s="5">
        <v>7700000</v>
      </c>
      <c r="J27" s="33">
        <f t="shared" si="0"/>
        <v>100</v>
      </c>
      <c r="K27" s="33">
        <f t="shared" si="1"/>
        <v>100</v>
      </c>
      <c r="L27" s="1"/>
    </row>
    <row r="28" spans="1:12" ht="65.400000000000006" customHeight="1" outlineLevel="3" x14ac:dyDescent="0.3">
      <c r="A28" s="4" t="s">
        <v>151</v>
      </c>
      <c r="B28" s="3" t="s">
        <v>21</v>
      </c>
      <c r="C28" s="11" t="s">
        <v>121</v>
      </c>
      <c r="D28" s="11" t="s">
        <v>116</v>
      </c>
      <c r="E28" s="3" t="s">
        <v>27</v>
      </c>
      <c r="F28" s="3">
        <v>521</v>
      </c>
      <c r="G28" s="12">
        <v>26220544</v>
      </c>
      <c r="H28" s="5">
        <v>26220544</v>
      </c>
      <c r="I28" s="5">
        <v>26220544</v>
      </c>
      <c r="J28" s="33">
        <f t="shared" si="0"/>
        <v>100</v>
      </c>
      <c r="K28" s="33">
        <f t="shared" si="1"/>
        <v>100</v>
      </c>
      <c r="L28" s="1"/>
    </row>
    <row r="29" spans="1:12" ht="31.2" outlineLevel="3" x14ac:dyDescent="0.3">
      <c r="A29" s="39" t="s">
        <v>147</v>
      </c>
      <c r="B29" s="40">
        <v>815</v>
      </c>
      <c r="C29" s="43" t="s">
        <v>121</v>
      </c>
      <c r="D29" s="43" t="s">
        <v>116</v>
      </c>
      <c r="E29" s="40" t="s">
        <v>216</v>
      </c>
      <c r="F29" s="40">
        <v>521</v>
      </c>
      <c r="G29" s="41">
        <v>1950000</v>
      </c>
      <c r="H29" s="41">
        <v>0</v>
      </c>
      <c r="I29" s="41">
        <v>0</v>
      </c>
      <c r="J29" s="42">
        <f t="shared" si="0"/>
        <v>0</v>
      </c>
      <c r="K29" s="42"/>
      <c r="L29" s="38"/>
    </row>
    <row r="30" spans="1:12" ht="46.8" outlineLevel="3" x14ac:dyDescent="0.3">
      <c r="A30" s="4" t="s">
        <v>144</v>
      </c>
      <c r="B30" s="3" t="s">
        <v>21</v>
      </c>
      <c r="C30" s="11" t="s">
        <v>121</v>
      </c>
      <c r="D30" s="11" t="s">
        <v>116</v>
      </c>
      <c r="E30" s="3" t="s">
        <v>28</v>
      </c>
      <c r="F30" s="3">
        <v>522</v>
      </c>
      <c r="G30" s="12">
        <v>7000000</v>
      </c>
      <c r="H30" s="5">
        <v>7000000</v>
      </c>
      <c r="I30" s="5">
        <v>0</v>
      </c>
      <c r="J30" s="33">
        <f t="shared" si="0"/>
        <v>0</v>
      </c>
      <c r="K30" s="33">
        <f t="shared" si="1"/>
        <v>0</v>
      </c>
      <c r="L30" s="1"/>
    </row>
    <row r="31" spans="1:12" ht="31.2" outlineLevel="3" x14ac:dyDescent="0.3">
      <c r="A31" s="4" t="s">
        <v>152</v>
      </c>
      <c r="B31" s="3" t="s">
        <v>21</v>
      </c>
      <c r="C31" s="11" t="s">
        <v>121</v>
      </c>
      <c r="D31" s="11" t="s">
        <v>116</v>
      </c>
      <c r="E31" s="3" t="s">
        <v>29</v>
      </c>
      <c r="F31" s="3">
        <v>540</v>
      </c>
      <c r="G31" s="12">
        <v>5000000</v>
      </c>
      <c r="H31" s="5">
        <v>5000000</v>
      </c>
      <c r="I31" s="5">
        <v>5000000</v>
      </c>
      <c r="J31" s="33">
        <f t="shared" si="0"/>
        <v>100</v>
      </c>
      <c r="K31" s="33">
        <f t="shared" si="1"/>
        <v>100</v>
      </c>
      <c r="L31" s="1"/>
    </row>
    <row r="32" spans="1:12" ht="62.4" outlineLevel="3" x14ac:dyDescent="0.3">
      <c r="A32" s="4" t="s">
        <v>153</v>
      </c>
      <c r="B32" s="3" t="s">
        <v>21</v>
      </c>
      <c r="C32" s="11" t="s">
        <v>121</v>
      </c>
      <c r="D32" s="11" t="s">
        <v>116</v>
      </c>
      <c r="E32" s="3" t="s">
        <v>30</v>
      </c>
      <c r="F32" s="3">
        <v>540</v>
      </c>
      <c r="G32" s="12">
        <v>0</v>
      </c>
      <c r="H32" s="5">
        <v>5000000</v>
      </c>
      <c r="I32" s="5">
        <v>5000000</v>
      </c>
      <c r="J32" s="33"/>
      <c r="K32" s="33">
        <f t="shared" si="1"/>
        <v>100</v>
      </c>
      <c r="L32" s="1"/>
    </row>
    <row r="33" spans="1:12" ht="31.2" outlineLevel="3" x14ac:dyDescent="0.3">
      <c r="A33" s="4" t="s">
        <v>147</v>
      </c>
      <c r="B33" s="3" t="s">
        <v>21</v>
      </c>
      <c r="C33" s="11" t="s">
        <v>121</v>
      </c>
      <c r="D33" s="11" t="s">
        <v>116</v>
      </c>
      <c r="E33" s="3" t="s">
        <v>22</v>
      </c>
      <c r="F33" s="3">
        <v>521</v>
      </c>
      <c r="G33" s="12">
        <v>19655000</v>
      </c>
      <c r="H33" s="5">
        <v>19655000</v>
      </c>
      <c r="I33" s="5">
        <v>19655000</v>
      </c>
      <c r="J33" s="33">
        <f t="shared" si="0"/>
        <v>100</v>
      </c>
      <c r="K33" s="33">
        <f t="shared" si="1"/>
        <v>100</v>
      </c>
      <c r="L33" s="1"/>
    </row>
    <row r="34" spans="1:12" ht="46.8" outlineLevel="3" x14ac:dyDescent="0.3">
      <c r="A34" s="4" t="s">
        <v>154</v>
      </c>
      <c r="B34" s="3" t="s">
        <v>21</v>
      </c>
      <c r="C34" s="11" t="s">
        <v>121</v>
      </c>
      <c r="D34" s="11" t="s">
        <v>116</v>
      </c>
      <c r="E34" s="3" t="s">
        <v>31</v>
      </c>
      <c r="F34" s="3">
        <v>540</v>
      </c>
      <c r="G34" s="12">
        <v>300000</v>
      </c>
      <c r="H34" s="12">
        <v>300000</v>
      </c>
      <c r="I34" s="12">
        <v>300000</v>
      </c>
      <c r="J34" s="33">
        <f t="shared" si="0"/>
        <v>100</v>
      </c>
      <c r="K34" s="33">
        <f t="shared" si="1"/>
        <v>100</v>
      </c>
      <c r="L34" s="1"/>
    </row>
    <row r="35" spans="1:12" ht="46.8" outlineLevel="3" x14ac:dyDescent="0.3">
      <c r="A35" s="4" t="s">
        <v>148</v>
      </c>
      <c r="B35" s="3" t="s">
        <v>21</v>
      </c>
      <c r="C35" s="11" t="s">
        <v>121</v>
      </c>
      <c r="D35" s="11" t="s">
        <v>116</v>
      </c>
      <c r="E35" s="3" t="s">
        <v>23</v>
      </c>
      <c r="F35" s="3">
        <v>540</v>
      </c>
      <c r="G35" s="12">
        <v>150000</v>
      </c>
      <c r="H35" s="12">
        <v>150000</v>
      </c>
      <c r="I35" s="12">
        <v>150000</v>
      </c>
      <c r="J35" s="33">
        <f t="shared" si="0"/>
        <v>100</v>
      </c>
      <c r="K35" s="33">
        <f t="shared" si="1"/>
        <v>100</v>
      </c>
      <c r="L35" s="1"/>
    </row>
    <row r="36" spans="1:12" ht="31.2" outlineLevel="3" x14ac:dyDescent="0.3">
      <c r="A36" s="4" t="s">
        <v>147</v>
      </c>
      <c r="B36" s="3" t="s">
        <v>21</v>
      </c>
      <c r="C36" s="11" t="s">
        <v>121</v>
      </c>
      <c r="D36" s="11" t="s">
        <v>116</v>
      </c>
      <c r="E36" s="3" t="s">
        <v>32</v>
      </c>
      <c r="F36" s="3">
        <v>521</v>
      </c>
      <c r="G36" s="12">
        <v>0</v>
      </c>
      <c r="H36" s="5">
        <v>2119566</v>
      </c>
      <c r="I36" s="5">
        <v>2119566</v>
      </c>
      <c r="J36" s="33"/>
      <c r="K36" s="33">
        <f t="shared" si="1"/>
        <v>100</v>
      </c>
      <c r="L36" s="1"/>
    </row>
    <row r="37" spans="1:12" ht="31.2" outlineLevel="3" x14ac:dyDescent="0.3">
      <c r="A37" s="4" t="s">
        <v>155</v>
      </c>
      <c r="B37" s="3" t="s">
        <v>21</v>
      </c>
      <c r="C37" s="11" t="s">
        <v>121</v>
      </c>
      <c r="D37" s="11" t="s">
        <v>116</v>
      </c>
      <c r="E37" s="3" t="s">
        <v>33</v>
      </c>
      <c r="F37" s="3">
        <v>540</v>
      </c>
      <c r="G37" s="12">
        <v>300000</v>
      </c>
      <c r="H37" s="5">
        <v>300000</v>
      </c>
      <c r="I37" s="5">
        <v>300000</v>
      </c>
      <c r="J37" s="33">
        <f t="shared" si="0"/>
        <v>100</v>
      </c>
      <c r="K37" s="33">
        <f t="shared" si="1"/>
        <v>100</v>
      </c>
      <c r="L37" s="1"/>
    </row>
    <row r="38" spans="1:12" ht="124.8" outlineLevel="3" x14ac:dyDescent="0.3">
      <c r="A38" s="4" t="s">
        <v>156</v>
      </c>
      <c r="B38" s="3" t="s">
        <v>21</v>
      </c>
      <c r="C38" s="11" t="s">
        <v>121</v>
      </c>
      <c r="D38" s="11" t="s">
        <v>119</v>
      </c>
      <c r="E38" s="3" t="s">
        <v>34</v>
      </c>
      <c r="F38" s="3">
        <v>530</v>
      </c>
      <c r="G38" s="12">
        <v>3380400</v>
      </c>
      <c r="H38" s="5">
        <v>3020721</v>
      </c>
      <c r="I38" s="5">
        <v>3011931</v>
      </c>
      <c r="J38" s="33">
        <f t="shared" si="0"/>
        <v>89.099840255591062</v>
      </c>
      <c r="K38" s="33">
        <f t="shared" si="1"/>
        <v>99.709009868835949</v>
      </c>
      <c r="L38" s="1"/>
    </row>
    <row r="39" spans="1:12" ht="31.2" outlineLevel="3" x14ac:dyDescent="0.3">
      <c r="A39" s="4" t="s">
        <v>157</v>
      </c>
      <c r="B39" s="3" t="s">
        <v>35</v>
      </c>
      <c r="C39" s="11" t="s">
        <v>122</v>
      </c>
      <c r="D39" s="11" t="s">
        <v>116</v>
      </c>
      <c r="E39" s="3" t="s">
        <v>36</v>
      </c>
      <c r="F39" s="3">
        <v>521</v>
      </c>
      <c r="G39" s="12">
        <v>0</v>
      </c>
      <c r="H39" s="5">
        <v>25489803.27</v>
      </c>
      <c r="I39" s="5">
        <v>17170699.870000001</v>
      </c>
      <c r="J39" s="42"/>
      <c r="K39" s="33">
        <f t="shared" si="1"/>
        <v>67.363014489048282</v>
      </c>
      <c r="L39" s="1"/>
    </row>
    <row r="40" spans="1:12" ht="31.2" outlineLevel="3" x14ac:dyDescent="0.3">
      <c r="A40" s="39" t="s">
        <v>157</v>
      </c>
      <c r="B40" s="40" t="s">
        <v>35</v>
      </c>
      <c r="C40" s="43" t="s">
        <v>122</v>
      </c>
      <c r="D40" s="43" t="s">
        <v>118</v>
      </c>
      <c r="E40" s="40">
        <v>1600114820</v>
      </c>
      <c r="F40" s="40">
        <v>521</v>
      </c>
      <c r="G40" s="41">
        <v>30000000</v>
      </c>
      <c r="H40" s="41">
        <v>0</v>
      </c>
      <c r="I40" s="41">
        <v>0</v>
      </c>
      <c r="J40" s="42">
        <f t="shared" si="0"/>
        <v>0</v>
      </c>
      <c r="K40" s="42"/>
      <c r="L40" s="38"/>
    </row>
    <row r="41" spans="1:12" ht="78" outlineLevel="3" x14ac:dyDescent="0.3">
      <c r="A41" s="4" t="s">
        <v>159</v>
      </c>
      <c r="B41" s="3" t="s">
        <v>35</v>
      </c>
      <c r="C41" s="11" t="s">
        <v>122</v>
      </c>
      <c r="D41" s="11" t="s">
        <v>118</v>
      </c>
      <c r="E41" s="3" t="s">
        <v>38</v>
      </c>
      <c r="F41" s="3">
        <v>521</v>
      </c>
      <c r="G41" s="12">
        <v>13944000</v>
      </c>
      <c r="H41" s="12">
        <v>8512000</v>
      </c>
      <c r="I41" s="12">
        <v>8511322.0500000007</v>
      </c>
      <c r="J41" s="33">
        <f t="shared" si="0"/>
        <v>61.039314759036145</v>
      </c>
      <c r="K41" s="33">
        <f t="shared" si="1"/>
        <v>99.992035361842113</v>
      </c>
      <c r="L41" s="1"/>
    </row>
    <row r="42" spans="1:12" ht="62.4" outlineLevel="3" x14ac:dyDescent="0.3">
      <c r="A42" s="4" t="s">
        <v>160</v>
      </c>
      <c r="B42" s="3" t="s">
        <v>35</v>
      </c>
      <c r="C42" s="11" t="s">
        <v>122</v>
      </c>
      <c r="D42" s="11" t="s">
        <v>118</v>
      </c>
      <c r="E42" s="3" t="s">
        <v>39</v>
      </c>
      <c r="F42" s="3">
        <v>521</v>
      </c>
      <c r="G42" s="12">
        <v>12500000</v>
      </c>
      <c r="H42" s="5">
        <v>12500000</v>
      </c>
      <c r="I42" s="5">
        <v>12497623.310000001</v>
      </c>
      <c r="J42" s="33">
        <f t="shared" si="0"/>
        <v>99.980986479999999</v>
      </c>
      <c r="K42" s="33">
        <f t="shared" si="1"/>
        <v>99.980986479999999</v>
      </c>
      <c r="L42" s="1"/>
    </row>
    <row r="43" spans="1:12" ht="78" outlineLevel="3" x14ac:dyDescent="0.3">
      <c r="A43" s="4" t="s">
        <v>161</v>
      </c>
      <c r="B43" s="3" t="s">
        <v>35</v>
      </c>
      <c r="C43" s="11" t="s">
        <v>122</v>
      </c>
      <c r="D43" s="11" t="s">
        <v>118</v>
      </c>
      <c r="E43" s="3" t="s">
        <v>40</v>
      </c>
      <c r="F43" s="3">
        <v>521</v>
      </c>
      <c r="G43" s="12">
        <v>529627381</v>
      </c>
      <c r="H43" s="12">
        <v>450465700.85000002</v>
      </c>
      <c r="I43" s="12">
        <v>424303043.18000001</v>
      </c>
      <c r="J43" s="33">
        <f t="shared" si="0"/>
        <v>80.1135021340598</v>
      </c>
      <c r="K43" s="33">
        <f t="shared" si="1"/>
        <v>94.19208662931878</v>
      </c>
      <c r="L43" s="1"/>
    </row>
    <row r="44" spans="1:12" ht="62.4" outlineLevel="3" x14ac:dyDescent="0.3">
      <c r="A44" s="4" t="s">
        <v>162</v>
      </c>
      <c r="B44" s="3" t="s">
        <v>35</v>
      </c>
      <c r="C44" s="11" t="s">
        <v>122</v>
      </c>
      <c r="D44" s="11" t="s">
        <v>118</v>
      </c>
      <c r="E44" s="3" t="s">
        <v>41</v>
      </c>
      <c r="F44" s="3">
        <v>521</v>
      </c>
      <c r="G44" s="12">
        <v>25000000</v>
      </c>
      <c r="H44" s="5">
        <v>24719047.949999999</v>
      </c>
      <c r="I44" s="5">
        <v>24535847.949999999</v>
      </c>
      <c r="J44" s="33">
        <f t="shared" si="0"/>
        <v>98.143391800000003</v>
      </c>
      <c r="K44" s="33">
        <f t="shared" si="1"/>
        <v>99.258871133020307</v>
      </c>
      <c r="L44" s="1"/>
    </row>
    <row r="45" spans="1:12" ht="31.2" outlineLevel="3" x14ac:dyDescent="0.3">
      <c r="A45" s="4" t="s">
        <v>157</v>
      </c>
      <c r="B45" s="3" t="s">
        <v>35</v>
      </c>
      <c r="C45" s="11" t="s">
        <v>122</v>
      </c>
      <c r="D45" s="11" t="s">
        <v>118</v>
      </c>
      <c r="E45" s="3" t="s">
        <v>36</v>
      </c>
      <c r="F45" s="3">
        <v>521</v>
      </c>
      <c r="G45" s="12">
        <v>0</v>
      </c>
      <c r="H45" s="5">
        <v>54375960.920000002</v>
      </c>
      <c r="I45" s="5">
        <v>44648971.009999998</v>
      </c>
      <c r="J45" s="33"/>
      <c r="K45" s="33">
        <f t="shared" si="1"/>
        <v>82.111599049604436</v>
      </c>
      <c r="L45" s="1"/>
    </row>
    <row r="46" spans="1:12" ht="93.6" outlineLevel="3" x14ac:dyDescent="0.3">
      <c r="A46" s="4" t="s">
        <v>163</v>
      </c>
      <c r="B46" s="3" t="s">
        <v>35</v>
      </c>
      <c r="C46" s="11" t="s">
        <v>122</v>
      </c>
      <c r="D46" s="11" t="s">
        <v>118</v>
      </c>
      <c r="E46" s="3" t="s">
        <v>42</v>
      </c>
      <c r="F46" s="3">
        <v>540</v>
      </c>
      <c r="G46" s="12">
        <v>557698680</v>
      </c>
      <c r="H46" s="12">
        <v>557651583</v>
      </c>
      <c r="I46" s="12">
        <v>533851909.61000001</v>
      </c>
      <c r="J46" s="33">
        <f t="shared" si="0"/>
        <v>95.724076235934433</v>
      </c>
      <c r="K46" s="33">
        <f t="shared" si="1"/>
        <v>95.732160704724478</v>
      </c>
      <c r="L46" s="1"/>
    </row>
    <row r="47" spans="1:12" ht="78" outlineLevel="3" x14ac:dyDescent="0.3">
      <c r="A47" s="4" t="s">
        <v>164</v>
      </c>
      <c r="B47" s="3" t="s">
        <v>35</v>
      </c>
      <c r="C47" s="11" t="s">
        <v>122</v>
      </c>
      <c r="D47" s="11" t="s">
        <v>118</v>
      </c>
      <c r="E47" s="3" t="s">
        <v>43</v>
      </c>
      <c r="F47" s="3">
        <v>521</v>
      </c>
      <c r="G47" s="12">
        <v>30076969.699999999</v>
      </c>
      <c r="H47" s="5">
        <v>30076969.699999999</v>
      </c>
      <c r="I47" s="5">
        <v>30076969.699999999</v>
      </c>
      <c r="J47" s="33">
        <f t="shared" si="0"/>
        <v>100</v>
      </c>
      <c r="K47" s="33">
        <f t="shared" si="1"/>
        <v>100</v>
      </c>
      <c r="L47" s="1"/>
    </row>
    <row r="48" spans="1:12" ht="112.2" customHeight="1" outlineLevel="3" x14ac:dyDescent="0.3">
      <c r="A48" s="4" t="s">
        <v>165</v>
      </c>
      <c r="B48" s="3" t="s">
        <v>35</v>
      </c>
      <c r="C48" s="11" t="s">
        <v>122</v>
      </c>
      <c r="D48" s="11" t="s">
        <v>118</v>
      </c>
      <c r="E48" s="3" t="s">
        <v>44</v>
      </c>
      <c r="F48" s="3">
        <v>521</v>
      </c>
      <c r="G48" s="12">
        <v>0</v>
      </c>
      <c r="H48" s="5">
        <v>3505479.57</v>
      </c>
      <c r="I48" s="5">
        <v>3505479.57</v>
      </c>
      <c r="J48" s="33" t="e">
        <f t="shared" si="0"/>
        <v>#DIV/0!</v>
      </c>
      <c r="K48" s="33">
        <f t="shared" si="1"/>
        <v>100</v>
      </c>
      <c r="L48" s="1"/>
    </row>
    <row r="49" spans="1:12" ht="31.2" outlineLevel="3" x14ac:dyDescent="0.3">
      <c r="A49" s="4" t="s">
        <v>166</v>
      </c>
      <c r="B49" s="3" t="s">
        <v>35</v>
      </c>
      <c r="C49" s="11" t="s">
        <v>122</v>
      </c>
      <c r="D49" s="11" t="s">
        <v>122</v>
      </c>
      <c r="E49" s="3" t="s">
        <v>45</v>
      </c>
      <c r="F49" s="3">
        <v>521</v>
      </c>
      <c r="G49" s="12">
        <v>26612352</v>
      </c>
      <c r="H49" s="12">
        <v>24166385.390000001</v>
      </c>
      <c r="I49" s="12">
        <v>24022829.149999999</v>
      </c>
      <c r="J49" s="33">
        <f t="shared" si="0"/>
        <v>90.269470169340906</v>
      </c>
      <c r="K49" s="33">
        <f t="shared" si="1"/>
        <v>99.405967265342852</v>
      </c>
      <c r="L49" s="1"/>
    </row>
    <row r="50" spans="1:12" ht="31.2" outlineLevel="3" x14ac:dyDescent="0.3">
      <c r="A50" s="4" t="s">
        <v>158</v>
      </c>
      <c r="B50" s="3" t="s">
        <v>35</v>
      </c>
      <c r="C50" s="11" t="s">
        <v>122</v>
      </c>
      <c r="D50" s="11" t="s">
        <v>126</v>
      </c>
      <c r="E50" s="3" t="s">
        <v>37</v>
      </c>
      <c r="F50" s="3">
        <v>530</v>
      </c>
      <c r="G50" s="12">
        <v>8779080092</v>
      </c>
      <c r="H50" s="12">
        <v>9598690930.6800003</v>
      </c>
      <c r="I50" s="12">
        <v>9597391338.2399998</v>
      </c>
      <c r="J50" s="33">
        <f t="shared" si="0"/>
        <v>109.32115025338123</v>
      </c>
      <c r="K50" s="33">
        <f t="shared" si="1"/>
        <v>99.98646073251669</v>
      </c>
      <c r="L50" s="1"/>
    </row>
    <row r="51" spans="1:12" ht="46.8" outlineLevel="3" x14ac:dyDescent="0.3">
      <c r="A51" s="4" t="s">
        <v>167</v>
      </c>
      <c r="B51" s="3" t="s">
        <v>35</v>
      </c>
      <c r="C51" s="11" t="s">
        <v>122</v>
      </c>
      <c r="D51" s="11" t="s">
        <v>126</v>
      </c>
      <c r="E51" s="3" t="s">
        <v>46</v>
      </c>
      <c r="F51" s="3">
        <v>521</v>
      </c>
      <c r="G51" s="12">
        <v>125408023.45</v>
      </c>
      <c r="H51" s="5">
        <v>109706081.51000001</v>
      </c>
      <c r="I51" s="5">
        <v>98839768.25</v>
      </c>
      <c r="J51" s="33">
        <f t="shared" si="0"/>
        <v>78.814549126043175</v>
      </c>
      <c r="K51" s="33">
        <f t="shared" si="1"/>
        <v>90.095067556478611</v>
      </c>
      <c r="L51" s="1"/>
    </row>
    <row r="52" spans="1:12" ht="46.8" outlineLevel="3" x14ac:dyDescent="0.3">
      <c r="A52" s="4" t="s">
        <v>168</v>
      </c>
      <c r="B52" s="3" t="s">
        <v>35</v>
      </c>
      <c r="C52" s="11" t="s">
        <v>122</v>
      </c>
      <c r="D52" s="11" t="s">
        <v>126</v>
      </c>
      <c r="E52" s="3" t="s">
        <v>47</v>
      </c>
      <c r="F52" s="3">
        <v>521</v>
      </c>
      <c r="G52" s="12">
        <v>56942462.100000001</v>
      </c>
      <c r="H52" s="5">
        <v>314693926.75</v>
      </c>
      <c r="I52" s="5">
        <v>303839863.44999999</v>
      </c>
      <c r="J52" s="33">
        <f t="shared" si="0"/>
        <v>533.59101845018392</v>
      </c>
      <c r="K52" s="33">
        <f t="shared" si="1"/>
        <v>96.550914276581281</v>
      </c>
      <c r="L52" s="1"/>
    </row>
    <row r="53" spans="1:12" ht="46.8" outlineLevel="3" x14ac:dyDescent="0.3">
      <c r="A53" s="4" t="s">
        <v>169</v>
      </c>
      <c r="B53" s="3" t="s">
        <v>35</v>
      </c>
      <c r="C53" s="11" t="s">
        <v>122</v>
      </c>
      <c r="D53" s="11" t="s">
        <v>126</v>
      </c>
      <c r="E53" s="3" t="s">
        <v>48</v>
      </c>
      <c r="F53" s="3">
        <v>521</v>
      </c>
      <c r="G53" s="12">
        <v>19585333.329999998</v>
      </c>
      <c r="H53" s="5">
        <v>19585333.329999998</v>
      </c>
      <c r="I53" s="5">
        <v>19585333.329999998</v>
      </c>
      <c r="J53" s="33">
        <f t="shared" si="0"/>
        <v>100</v>
      </c>
      <c r="K53" s="33">
        <f t="shared" si="1"/>
        <v>100</v>
      </c>
      <c r="L53" s="1"/>
    </row>
    <row r="54" spans="1:12" ht="78" outlineLevel="3" x14ac:dyDescent="0.3">
      <c r="A54" s="4" t="s">
        <v>170</v>
      </c>
      <c r="B54" s="3" t="s">
        <v>35</v>
      </c>
      <c r="C54" s="8">
        <v>10</v>
      </c>
      <c r="D54" s="11" t="s">
        <v>119</v>
      </c>
      <c r="E54" s="3" t="s">
        <v>49</v>
      </c>
      <c r="F54" s="3">
        <v>530</v>
      </c>
      <c r="G54" s="12">
        <v>148019087</v>
      </c>
      <c r="H54" s="5">
        <v>113914087</v>
      </c>
      <c r="I54" s="5">
        <v>105337566.23999999</v>
      </c>
      <c r="J54" s="33">
        <f t="shared" si="0"/>
        <v>71.164853381375053</v>
      </c>
      <c r="K54" s="33">
        <f t="shared" si="1"/>
        <v>92.471062196197025</v>
      </c>
      <c r="L54" s="1"/>
    </row>
    <row r="55" spans="1:12" ht="31.2" outlineLevel="3" x14ac:dyDescent="0.3">
      <c r="A55" s="4" t="s">
        <v>171</v>
      </c>
      <c r="B55" s="3" t="s">
        <v>50</v>
      </c>
      <c r="C55" s="11" t="s">
        <v>123</v>
      </c>
      <c r="D55" s="11" t="s">
        <v>117</v>
      </c>
      <c r="E55" s="3" t="s">
        <v>51</v>
      </c>
      <c r="F55" s="3">
        <v>521</v>
      </c>
      <c r="G55" s="12">
        <v>1538585.86</v>
      </c>
      <c r="H55" s="5">
        <v>1296868.69</v>
      </c>
      <c r="I55" s="5">
        <v>1296868.69</v>
      </c>
      <c r="J55" s="33">
        <f t="shared" si="0"/>
        <v>84.28965348739132</v>
      </c>
      <c r="K55" s="33">
        <f t="shared" si="1"/>
        <v>100</v>
      </c>
      <c r="L55" s="1"/>
    </row>
    <row r="56" spans="1:12" ht="62.4" outlineLevel="3" x14ac:dyDescent="0.3">
      <c r="A56" s="4" t="s">
        <v>172</v>
      </c>
      <c r="B56" s="3" t="s">
        <v>50</v>
      </c>
      <c r="C56" s="11" t="s">
        <v>123</v>
      </c>
      <c r="D56" s="11" t="s">
        <v>117</v>
      </c>
      <c r="E56" s="3" t="s">
        <v>52</v>
      </c>
      <c r="F56" s="3">
        <v>521</v>
      </c>
      <c r="G56" s="12">
        <v>0</v>
      </c>
      <c r="H56" s="5">
        <v>1782525.25</v>
      </c>
      <c r="I56" s="5">
        <v>1782525.25</v>
      </c>
      <c r="J56" s="33"/>
      <c r="K56" s="33">
        <f t="shared" si="1"/>
        <v>100</v>
      </c>
      <c r="L56" s="1"/>
    </row>
    <row r="57" spans="1:12" ht="31.2" outlineLevel="3" x14ac:dyDescent="0.3">
      <c r="A57" s="4" t="s">
        <v>171</v>
      </c>
      <c r="B57" s="3" t="s">
        <v>50</v>
      </c>
      <c r="C57" s="8">
        <v>14</v>
      </c>
      <c r="D57" s="11" t="s">
        <v>117</v>
      </c>
      <c r="E57" s="3" t="s">
        <v>53</v>
      </c>
      <c r="F57" s="3">
        <v>521</v>
      </c>
      <c r="G57" s="12">
        <v>6275555.5599999996</v>
      </c>
      <c r="H57" s="5">
        <v>4626969.6900000004</v>
      </c>
      <c r="I57" s="5">
        <v>4626969.6900000004</v>
      </c>
      <c r="J57" s="33">
        <f t="shared" si="0"/>
        <v>73.730041041975909</v>
      </c>
      <c r="K57" s="33">
        <f t="shared" si="1"/>
        <v>100</v>
      </c>
      <c r="L57" s="1"/>
    </row>
    <row r="58" spans="1:12" ht="109.2" outlineLevel="3" x14ac:dyDescent="0.3">
      <c r="A58" s="4" t="s">
        <v>173</v>
      </c>
      <c r="B58" s="3" t="s">
        <v>50</v>
      </c>
      <c r="C58" s="8">
        <v>14</v>
      </c>
      <c r="D58" s="11" t="s">
        <v>117</v>
      </c>
      <c r="E58" s="3" t="s">
        <v>54</v>
      </c>
      <c r="F58" s="3">
        <v>521</v>
      </c>
      <c r="G58" s="9">
        <v>0</v>
      </c>
      <c r="H58" s="5">
        <v>611919.19999999995</v>
      </c>
      <c r="I58" s="5">
        <v>611838.97</v>
      </c>
      <c r="J58" s="33"/>
      <c r="K58" s="33">
        <f t="shared" si="1"/>
        <v>99.986888791853573</v>
      </c>
      <c r="L58" s="1"/>
    </row>
    <row r="59" spans="1:12" ht="109.2" outlineLevel="4" x14ac:dyDescent="0.3">
      <c r="A59" s="7" t="s">
        <v>173</v>
      </c>
      <c r="B59" s="3" t="s">
        <v>50</v>
      </c>
      <c r="C59" s="8">
        <v>14</v>
      </c>
      <c r="D59" s="11" t="s">
        <v>117</v>
      </c>
      <c r="E59" s="3" t="s">
        <v>54</v>
      </c>
      <c r="F59" s="3">
        <v>522</v>
      </c>
      <c r="G59" s="9">
        <v>0</v>
      </c>
      <c r="H59" s="12">
        <v>151853838.38</v>
      </c>
      <c r="I59" s="5">
        <v>97581922.159999996</v>
      </c>
      <c r="J59" s="33"/>
      <c r="K59" s="33">
        <f t="shared" si="1"/>
        <v>64.26042515686062</v>
      </c>
      <c r="L59" s="1"/>
    </row>
    <row r="60" spans="1:12" ht="62.4" outlineLevel="3" x14ac:dyDescent="0.3">
      <c r="A60" s="4" t="s">
        <v>174</v>
      </c>
      <c r="B60" s="3" t="s">
        <v>55</v>
      </c>
      <c r="C60" s="8">
        <v>14</v>
      </c>
      <c r="D60" s="11" t="s">
        <v>116</v>
      </c>
      <c r="E60" s="3" t="s">
        <v>56</v>
      </c>
      <c r="F60" s="3">
        <v>511</v>
      </c>
      <c r="G60" s="12">
        <v>2415753000</v>
      </c>
      <c r="H60" s="5">
        <v>2415753000</v>
      </c>
      <c r="I60" s="5">
        <v>2415753000</v>
      </c>
      <c r="J60" s="33">
        <f t="shared" si="0"/>
        <v>100</v>
      </c>
      <c r="K60" s="33">
        <f t="shared" si="1"/>
        <v>100</v>
      </c>
      <c r="L60" s="1"/>
    </row>
    <row r="61" spans="1:12" ht="78" outlineLevel="3" x14ac:dyDescent="0.3">
      <c r="A61" s="4" t="s">
        <v>175</v>
      </c>
      <c r="B61" s="3" t="s">
        <v>55</v>
      </c>
      <c r="C61" s="8">
        <v>14</v>
      </c>
      <c r="D61" s="11" t="s">
        <v>118</v>
      </c>
      <c r="E61" s="3" t="s">
        <v>57</v>
      </c>
      <c r="F61" s="3">
        <v>512</v>
      </c>
      <c r="G61" s="12">
        <v>449422020</v>
      </c>
      <c r="H61" s="5">
        <v>1491268011.1300001</v>
      </c>
      <c r="I61" s="5">
        <v>1478606890.1300001</v>
      </c>
      <c r="J61" s="33">
        <f t="shared" si="0"/>
        <v>329.00187893107687</v>
      </c>
      <c r="K61" s="33">
        <f t="shared" si="1"/>
        <v>99.150982861195686</v>
      </c>
      <c r="L61" s="1"/>
    </row>
    <row r="62" spans="1:12" ht="93.6" outlineLevel="3" x14ac:dyDescent="0.3">
      <c r="A62" s="4" t="s">
        <v>176</v>
      </c>
      <c r="B62" s="3" t="s">
        <v>55</v>
      </c>
      <c r="C62" s="8">
        <v>14</v>
      </c>
      <c r="D62" s="11" t="s">
        <v>118</v>
      </c>
      <c r="E62" s="3" t="s">
        <v>58</v>
      </c>
      <c r="F62" s="3">
        <v>512</v>
      </c>
      <c r="G62" s="12">
        <v>10000000</v>
      </c>
      <c r="H62" s="5">
        <v>10000000</v>
      </c>
      <c r="I62" s="5">
        <v>10000000</v>
      </c>
      <c r="J62" s="33">
        <f t="shared" si="0"/>
        <v>100</v>
      </c>
      <c r="K62" s="33">
        <f t="shared" si="1"/>
        <v>100</v>
      </c>
      <c r="L62" s="1"/>
    </row>
    <row r="63" spans="1:12" ht="93.6" outlineLevel="3" x14ac:dyDescent="0.3">
      <c r="A63" s="4" t="s">
        <v>177</v>
      </c>
      <c r="B63" s="3" t="s">
        <v>55</v>
      </c>
      <c r="C63" s="8">
        <v>14</v>
      </c>
      <c r="D63" s="11" t="s">
        <v>118</v>
      </c>
      <c r="E63" s="3" t="s">
        <v>59</v>
      </c>
      <c r="F63" s="3">
        <v>512</v>
      </c>
      <c r="G63" s="12">
        <v>4000000</v>
      </c>
      <c r="H63" s="5">
        <v>4000000</v>
      </c>
      <c r="I63" s="5">
        <v>4000000</v>
      </c>
      <c r="J63" s="33">
        <f t="shared" si="0"/>
        <v>100</v>
      </c>
      <c r="K63" s="33">
        <f t="shared" si="1"/>
        <v>100</v>
      </c>
      <c r="L63" s="1"/>
    </row>
    <row r="64" spans="1:12" ht="62.4" outlineLevel="3" x14ac:dyDescent="0.3">
      <c r="A64" s="4" t="s">
        <v>178</v>
      </c>
      <c r="B64" s="3" t="s">
        <v>55</v>
      </c>
      <c r="C64" s="8">
        <v>14</v>
      </c>
      <c r="D64" s="11" t="s">
        <v>118</v>
      </c>
      <c r="E64" s="3" t="s">
        <v>60</v>
      </c>
      <c r="F64" s="3">
        <v>512</v>
      </c>
      <c r="G64" s="12">
        <v>4000000</v>
      </c>
      <c r="H64" s="5">
        <v>4000000</v>
      </c>
      <c r="I64" s="5">
        <v>4000000</v>
      </c>
      <c r="J64" s="33">
        <f t="shared" si="0"/>
        <v>100</v>
      </c>
      <c r="K64" s="33">
        <f t="shared" si="1"/>
        <v>100</v>
      </c>
      <c r="L64" s="1"/>
    </row>
    <row r="65" spans="1:12" ht="31.2" outlineLevel="3" x14ac:dyDescent="0.3">
      <c r="A65" s="4" t="s">
        <v>179</v>
      </c>
      <c r="B65" s="3" t="s">
        <v>55</v>
      </c>
      <c r="C65" s="8">
        <v>14</v>
      </c>
      <c r="D65" s="11" t="s">
        <v>117</v>
      </c>
      <c r="E65" s="3" t="s">
        <v>61</v>
      </c>
      <c r="F65" s="3">
        <v>530</v>
      </c>
      <c r="G65" s="12">
        <v>25750000</v>
      </c>
      <c r="H65" s="5">
        <v>25750000</v>
      </c>
      <c r="I65" s="5">
        <v>25750000</v>
      </c>
      <c r="J65" s="33">
        <f t="shared" si="0"/>
        <v>100</v>
      </c>
      <c r="K65" s="33">
        <f t="shared" si="1"/>
        <v>100</v>
      </c>
      <c r="L65" s="1"/>
    </row>
    <row r="66" spans="1:12" ht="93.6" outlineLevel="3" x14ac:dyDescent="0.3">
      <c r="A66" s="4" t="s">
        <v>180</v>
      </c>
      <c r="B66" s="3" t="s">
        <v>55</v>
      </c>
      <c r="C66" s="8">
        <v>14</v>
      </c>
      <c r="D66" s="11" t="s">
        <v>117</v>
      </c>
      <c r="E66" s="3" t="s">
        <v>62</v>
      </c>
      <c r="F66" s="3">
        <v>540</v>
      </c>
      <c r="G66" s="12">
        <v>5000000</v>
      </c>
      <c r="H66" s="5">
        <v>5000000</v>
      </c>
      <c r="I66" s="5">
        <v>5000000</v>
      </c>
      <c r="J66" s="33">
        <f t="shared" si="0"/>
        <v>100</v>
      </c>
      <c r="K66" s="33">
        <f t="shared" si="1"/>
        <v>100</v>
      </c>
      <c r="L66" s="1"/>
    </row>
    <row r="67" spans="1:12" ht="62.4" outlineLevel="3" x14ac:dyDescent="0.3">
      <c r="A67" s="7" t="s">
        <v>132</v>
      </c>
      <c r="B67" s="3" t="s">
        <v>55</v>
      </c>
      <c r="C67" s="8">
        <v>14</v>
      </c>
      <c r="D67" s="11" t="s">
        <v>117</v>
      </c>
      <c r="E67" s="3" t="s">
        <v>1</v>
      </c>
      <c r="F67" s="3">
        <v>540</v>
      </c>
      <c r="G67" s="12">
        <v>0</v>
      </c>
      <c r="H67" s="5">
        <v>31000000</v>
      </c>
      <c r="I67" s="5">
        <v>31000000</v>
      </c>
      <c r="J67" s="33"/>
      <c r="K67" s="33">
        <f t="shared" si="1"/>
        <v>100</v>
      </c>
      <c r="L67" s="1"/>
    </row>
    <row r="68" spans="1:12" ht="46.8" outlineLevel="3" x14ac:dyDescent="0.3">
      <c r="A68" s="4" t="s">
        <v>181</v>
      </c>
      <c r="B68" s="3" t="s">
        <v>63</v>
      </c>
      <c r="C68" s="11" t="s">
        <v>119</v>
      </c>
      <c r="D68" s="11" t="s">
        <v>126</v>
      </c>
      <c r="E68" s="3" t="s">
        <v>64</v>
      </c>
      <c r="F68" s="3">
        <v>522</v>
      </c>
      <c r="G68" s="12">
        <v>199686554</v>
      </c>
      <c r="H68" s="12">
        <v>194803127.21000001</v>
      </c>
      <c r="I68" s="12">
        <v>194803127.21000001</v>
      </c>
      <c r="J68" s="33">
        <f t="shared" si="0"/>
        <v>97.554453871741416</v>
      </c>
      <c r="K68" s="33">
        <f t="shared" si="1"/>
        <v>100</v>
      </c>
      <c r="L68" s="1"/>
    </row>
    <row r="69" spans="1:12" ht="46.8" outlineLevel="3" x14ac:dyDescent="0.3">
      <c r="A69" s="4" t="s">
        <v>182</v>
      </c>
      <c r="B69" s="3" t="s">
        <v>63</v>
      </c>
      <c r="C69" s="11" t="s">
        <v>119</v>
      </c>
      <c r="D69" s="11" t="s">
        <v>126</v>
      </c>
      <c r="E69" s="3" t="s">
        <v>65</v>
      </c>
      <c r="F69" s="3">
        <v>522</v>
      </c>
      <c r="G69" s="12">
        <v>5569770.21</v>
      </c>
      <c r="H69" s="5">
        <v>5569770.21</v>
      </c>
      <c r="I69" s="5">
        <v>0</v>
      </c>
      <c r="J69" s="33">
        <f t="shared" si="0"/>
        <v>0</v>
      </c>
      <c r="K69" s="33">
        <f t="shared" si="1"/>
        <v>0</v>
      </c>
      <c r="L69" s="1"/>
    </row>
    <row r="70" spans="1:12" ht="46.8" outlineLevel="3" x14ac:dyDescent="0.3">
      <c r="A70" s="4" t="s">
        <v>182</v>
      </c>
      <c r="B70" s="3" t="s">
        <v>63</v>
      </c>
      <c r="C70" s="11" t="s">
        <v>119</v>
      </c>
      <c r="D70" s="11" t="s">
        <v>126</v>
      </c>
      <c r="E70" s="3" t="s">
        <v>66</v>
      </c>
      <c r="F70" s="3">
        <v>522</v>
      </c>
      <c r="G70" s="12">
        <v>112370986</v>
      </c>
      <c r="H70" s="5">
        <v>154636250</v>
      </c>
      <c r="I70" s="5">
        <v>134173368.83</v>
      </c>
      <c r="J70" s="33">
        <f t="shared" si="0"/>
        <v>119.40214605752413</v>
      </c>
      <c r="K70" s="33">
        <f t="shared" si="1"/>
        <v>86.767086520786691</v>
      </c>
      <c r="L70" s="1"/>
    </row>
    <row r="71" spans="1:12" ht="62.4" outlineLevel="3" x14ac:dyDescent="0.3">
      <c r="A71" s="4" t="s">
        <v>183</v>
      </c>
      <c r="B71" s="3" t="s">
        <v>63</v>
      </c>
      <c r="C71" s="11" t="s">
        <v>119</v>
      </c>
      <c r="D71" s="11" t="s">
        <v>126</v>
      </c>
      <c r="E71" s="3" t="s">
        <v>67</v>
      </c>
      <c r="F71" s="3">
        <v>521</v>
      </c>
      <c r="G71" s="12">
        <v>975344138</v>
      </c>
      <c r="H71" s="5">
        <v>1083832029.1600001</v>
      </c>
      <c r="I71" s="5">
        <v>1071806979</v>
      </c>
      <c r="J71" s="33">
        <f t="shared" si="0"/>
        <v>109.89013387600839</v>
      </c>
      <c r="K71" s="33">
        <f t="shared" si="1"/>
        <v>98.890506108283233</v>
      </c>
      <c r="L71" s="1"/>
    </row>
    <row r="72" spans="1:12" ht="62.4" outlineLevel="3" x14ac:dyDescent="0.3">
      <c r="A72" s="4" t="s">
        <v>184</v>
      </c>
      <c r="B72" s="3" t="s">
        <v>63</v>
      </c>
      <c r="C72" s="11" t="s">
        <v>119</v>
      </c>
      <c r="D72" s="11" t="s">
        <v>126</v>
      </c>
      <c r="E72" s="3" t="s">
        <v>68</v>
      </c>
      <c r="F72" s="3">
        <v>540</v>
      </c>
      <c r="G72" s="12">
        <v>0</v>
      </c>
      <c r="H72" s="5">
        <v>374000000</v>
      </c>
      <c r="I72" s="5">
        <v>374000000</v>
      </c>
      <c r="J72" s="33"/>
      <c r="K72" s="33">
        <f t="shared" si="1"/>
        <v>100</v>
      </c>
      <c r="L72" s="1"/>
    </row>
    <row r="73" spans="1:12" ht="66.599999999999994" customHeight="1" outlineLevel="3" x14ac:dyDescent="0.3">
      <c r="A73" s="4" t="s">
        <v>185</v>
      </c>
      <c r="B73" s="3" t="s">
        <v>63</v>
      </c>
      <c r="C73" s="11" t="s">
        <v>119</v>
      </c>
      <c r="D73" s="11" t="s">
        <v>126</v>
      </c>
      <c r="E73" s="3" t="s">
        <v>69</v>
      </c>
      <c r="F73" s="3">
        <v>540</v>
      </c>
      <c r="G73" s="12">
        <v>1326559619.8299999</v>
      </c>
      <c r="H73" s="12">
        <v>1835144179.23</v>
      </c>
      <c r="I73" s="12">
        <v>1693786461.71</v>
      </c>
      <c r="J73" s="33">
        <f t="shared" si="0"/>
        <v>127.68264889044796</v>
      </c>
      <c r="K73" s="33">
        <f t="shared" si="1"/>
        <v>92.297187375255092</v>
      </c>
      <c r="L73" s="1"/>
    </row>
    <row r="74" spans="1:12" ht="109.2" outlineLevel="3" x14ac:dyDescent="0.3">
      <c r="A74" s="4" t="s">
        <v>186</v>
      </c>
      <c r="B74" s="3" t="s">
        <v>63</v>
      </c>
      <c r="C74" s="11" t="s">
        <v>119</v>
      </c>
      <c r="D74" s="11" t="s">
        <v>126</v>
      </c>
      <c r="E74" s="3" t="s">
        <v>70</v>
      </c>
      <c r="F74" s="3">
        <v>540</v>
      </c>
      <c r="G74" s="12">
        <v>0</v>
      </c>
      <c r="H74" s="5">
        <v>400000000</v>
      </c>
      <c r="I74" s="5">
        <v>400000000</v>
      </c>
      <c r="J74" s="33"/>
      <c r="K74" s="33">
        <f t="shared" si="1"/>
        <v>100</v>
      </c>
      <c r="L74" s="1"/>
    </row>
    <row r="75" spans="1:12" ht="46.8" outlineLevel="3" x14ac:dyDescent="0.3">
      <c r="A75" s="4" t="s">
        <v>144</v>
      </c>
      <c r="B75" s="3" t="s">
        <v>63</v>
      </c>
      <c r="C75" s="11" t="s">
        <v>123</v>
      </c>
      <c r="D75" s="11" t="s">
        <v>118</v>
      </c>
      <c r="E75" s="3" t="s">
        <v>71</v>
      </c>
      <c r="F75" s="3">
        <v>522</v>
      </c>
      <c r="G75" s="12">
        <v>8414159.5</v>
      </c>
      <c r="H75" s="5">
        <v>29100511.57</v>
      </c>
      <c r="I75" s="5">
        <v>28662518.420000002</v>
      </c>
      <c r="J75" s="33">
        <f t="shared" ref="J75:J106" si="2">I75/G75*100</f>
        <v>340.64624541524319</v>
      </c>
      <c r="K75" s="33">
        <f t="shared" ref="K75:K106" si="3">I75/H75*100</f>
        <v>98.494895359669457</v>
      </c>
      <c r="L75" s="1"/>
    </row>
    <row r="76" spans="1:12" ht="46.8" outlineLevel="3" x14ac:dyDescent="0.3">
      <c r="A76" s="4" t="s">
        <v>144</v>
      </c>
      <c r="B76" s="3" t="s">
        <v>63</v>
      </c>
      <c r="C76" s="11" t="s">
        <v>123</v>
      </c>
      <c r="D76" s="11" t="s">
        <v>118</v>
      </c>
      <c r="E76" s="3" t="s">
        <v>72</v>
      </c>
      <c r="F76" s="3">
        <v>522</v>
      </c>
      <c r="G76" s="12">
        <v>13423988.16</v>
      </c>
      <c r="H76" s="5">
        <v>20325644.219999999</v>
      </c>
      <c r="I76" s="5">
        <v>11489600.84</v>
      </c>
      <c r="J76" s="33">
        <f t="shared" si="2"/>
        <v>85.590069829143829</v>
      </c>
      <c r="K76" s="33">
        <f t="shared" si="3"/>
        <v>56.527609731033657</v>
      </c>
      <c r="L76" s="1"/>
    </row>
    <row r="77" spans="1:12" ht="46.8" outlineLevel="3" x14ac:dyDescent="0.3">
      <c r="A77" s="4" t="s">
        <v>144</v>
      </c>
      <c r="B77" s="3" t="s">
        <v>63</v>
      </c>
      <c r="C77" s="11" t="s">
        <v>123</v>
      </c>
      <c r="D77" s="11" t="s">
        <v>118</v>
      </c>
      <c r="E77" s="3" t="s">
        <v>73</v>
      </c>
      <c r="F77" s="3">
        <v>522</v>
      </c>
      <c r="G77" s="12">
        <v>111308369.19</v>
      </c>
      <c r="H77" s="5">
        <v>290418779.41000003</v>
      </c>
      <c r="I77" s="5">
        <v>142824861.15000001</v>
      </c>
      <c r="J77" s="33">
        <f t="shared" si="2"/>
        <v>128.31457525552489</v>
      </c>
      <c r="K77" s="33">
        <f t="shared" si="3"/>
        <v>49.178934447750144</v>
      </c>
      <c r="L77" s="1"/>
    </row>
    <row r="78" spans="1:12" ht="46.8" outlineLevel="3" x14ac:dyDescent="0.3">
      <c r="A78" s="4" t="s">
        <v>144</v>
      </c>
      <c r="B78" s="3" t="s">
        <v>63</v>
      </c>
      <c r="C78" s="11" t="s">
        <v>123</v>
      </c>
      <c r="D78" s="11" t="s">
        <v>118</v>
      </c>
      <c r="E78" s="3" t="s">
        <v>74</v>
      </c>
      <c r="F78" s="3">
        <v>522</v>
      </c>
      <c r="G78" s="12">
        <v>0</v>
      </c>
      <c r="H78" s="5">
        <v>1418388</v>
      </c>
      <c r="I78" s="5">
        <v>1414532.58</v>
      </c>
      <c r="J78" s="33"/>
      <c r="K78" s="33">
        <f t="shared" si="3"/>
        <v>99.728182979551434</v>
      </c>
      <c r="L78" s="1"/>
    </row>
    <row r="79" spans="1:12" ht="46.8" outlineLevel="3" x14ac:dyDescent="0.3">
      <c r="A79" s="4" t="s">
        <v>144</v>
      </c>
      <c r="B79" s="3" t="s">
        <v>63</v>
      </c>
      <c r="C79" s="11" t="s">
        <v>122</v>
      </c>
      <c r="D79" s="11" t="s">
        <v>116</v>
      </c>
      <c r="E79" s="3" t="s">
        <v>75</v>
      </c>
      <c r="F79" s="3">
        <v>522</v>
      </c>
      <c r="G79" s="12">
        <v>0</v>
      </c>
      <c r="H79" s="5">
        <v>80169862</v>
      </c>
      <c r="I79" s="5">
        <v>3225535.32</v>
      </c>
      <c r="J79" s="33"/>
      <c r="K79" s="33">
        <f t="shared" si="3"/>
        <v>4.0233764154415033</v>
      </c>
      <c r="L79" s="1"/>
    </row>
    <row r="80" spans="1:12" ht="46.8" outlineLevel="3" x14ac:dyDescent="0.3">
      <c r="A80" s="4" t="s">
        <v>144</v>
      </c>
      <c r="B80" s="3" t="s">
        <v>63</v>
      </c>
      <c r="C80" s="11" t="s">
        <v>122</v>
      </c>
      <c r="D80" s="11" t="s">
        <v>116</v>
      </c>
      <c r="E80" s="3" t="s">
        <v>76</v>
      </c>
      <c r="F80" s="3">
        <v>522</v>
      </c>
      <c r="G80" s="12">
        <v>289881003</v>
      </c>
      <c r="H80" s="5">
        <v>304896702.63999999</v>
      </c>
      <c r="I80" s="5">
        <v>255248195.28</v>
      </c>
      <c r="J80" s="33">
        <f t="shared" si="2"/>
        <v>88.052750141753862</v>
      </c>
      <c r="K80" s="33">
        <f t="shared" si="3"/>
        <v>83.71628589941777</v>
      </c>
      <c r="L80" s="1"/>
    </row>
    <row r="81" spans="1:12" ht="109.2" outlineLevel="3" x14ac:dyDescent="0.3">
      <c r="A81" s="4" t="s">
        <v>187</v>
      </c>
      <c r="B81" s="3" t="s">
        <v>63</v>
      </c>
      <c r="C81" s="11" t="s">
        <v>122</v>
      </c>
      <c r="D81" s="11" t="s">
        <v>116</v>
      </c>
      <c r="E81" s="3" t="s">
        <v>77</v>
      </c>
      <c r="F81" s="3">
        <v>522</v>
      </c>
      <c r="G81" s="12">
        <v>114343369.56</v>
      </c>
      <c r="H81" s="5">
        <v>104514414.18000001</v>
      </c>
      <c r="I81" s="5">
        <v>102122905.42</v>
      </c>
      <c r="J81" s="33">
        <f t="shared" si="2"/>
        <v>89.312485553797245</v>
      </c>
      <c r="K81" s="33">
        <f t="shared" si="3"/>
        <v>97.71179049438939</v>
      </c>
      <c r="L81" s="1"/>
    </row>
    <row r="82" spans="1:12" ht="31.2" outlineLevel="3" x14ac:dyDescent="0.3">
      <c r="A82" s="4" t="s">
        <v>188</v>
      </c>
      <c r="B82" s="3" t="s">
        <v>63</v>
      </c>
      <c r="C82" s="11" t="s">
        <v>122</v>
      </c>
      <c r="D82" s="11" t="s">
        <v>118</v>
      </c>
      <c r="E82" s="3" t="s">
        <v>78</v>
      </c>
      <c r="F82" s="3">
        <v>522</v>
      </c>
      <c r="G82" s="12">
        <v>472734615.51999998</v>
      </c>
      <c r="H82" s="5">
        <v>548211637.04999995</v>
      </c>
      <c r="I82" s="5">
        <v>548211637.04999995</v>
      </c>
      <c r="J82" s="33">
        <f t="shared" si="2"/>
        <v>115.96604501808621</v>
      </c>
      <c r="K82" s="33">
        <f t="shared" si="3"/>
        <v>100</v>
      </c>
      <c r="L82" s="1"/>
    </row>
    <row r="83" spans="1:12" ht="46.8" outlineLevel="3" x14ac:dyDescent="0.3">
      <c r="A83" s="4" t="s">
        <v>144</v>
      </c>
      <c r="B83" s="3" t="s">
        <v>63</v>
      </c>
      <c r="C83" s="8">
        <v>11</v>
      </c>
      <c r="D83" s="11" t="s">
        <v>118</v>
      </c>
      <c r="E83" s="3" t="s">
        <v>79</v>
      </c>
      <c r="F83" s="3">
        <v>522</v>
      </c>
      <c r="G83" s="12">
        <v>491753105.24000001</v>
      </c>
      <c r="H83" s="5">
        <v>731102269.45000005</v>
      </c>
      <c r="I83" s="5">
        <v>671378656.21000004</v>
      </c>
      <c r="J83" s="33">
        <f t="shared" si="2"/>
        <v>136.52758855123727</v>
      </c>
      <c r="K83" s="33">
        <f t="shared" si="3"/>
        <v>91.831017938854245</v>
      </c>
      <c r="L83" s="1"/>
    </row>
    <row r="84" spans="1:12" ht="93.6" outlineLevel="3" x14ac:dyDescent="0.3">
      <c r="A84" s="4" t="s">
        <v>189</v>
      </c>
      <c r="B84" s="3" t="s">
        <v>63</v>
      </c>
      <c r="C84" s="8">
        <v>11</v>
      </c>
      <c r="D84" s="11" t="s">
        <v>118</v>
      </c>
      <c r="E84" s="3" t="s">
        <v>80</v>
      </c>
      <c r="F84" s="3">
        <v>522</v>
      </c>
      <c r="G84" s="12">
        <v>84710887.099999994</v>
      </c>
      <c r="H84" s="12">
        <v>84710887.099999994</v>
      </c>
      <c r="I84" s="12">
        <v>45425458.030000001</v>
      </c>
      <c r="J84" s="33">
        <f t="shared" si="2"/>
        <v>53.624108523826344</v>
      </c>
      <c r="K84" s="33">
        <f t="shared" si="3"/>
        <v>53.624108523826344</v>
      </c>
      <c r="L84" s="1"/>
    </row>
    <row r="85" spans="1:12" ht="62.4" outlineLevel="3" x14ac:dyDescent="0.3">
      <c r="A85" s="4" t="s">
        <v>190</v>
      </c>
      <c r="B85" s="3" t="s">
        <v>81</v>
      </c>
      <c r="C85" s="8">
        <v>10</v>
      </c>
      <c r="D85" s="11" t="s">
        <v>119</v>
      </c>
      <c r="E85" s="3" t="s">
        <v>82</v>
      </c>
      <c r="F85" s="3">
        <v>530</v>
      </c>
      <c r="G85" s="12">
        <v>4996284</v>
      </c>
      <c r="H85" s="5">
        <v>4996284</v>
      </c>
      <c r="I85" s="5">
        <v>3178998.62</v>
      </c>
      <c r="J85" s="33">
        <f t="shared" si="2"/>
        <v>63.627260179765599</v>
      </c>
      <c r="K85" s="33">
        <f t="shared" si="3"/>
        <v>63.627260179765599</v>
      </c>
      <c r="L85" s="1"/>
    </row>
    <row r="86" spans="1:12" ht="46.8" outlineLevel="3" x14ac:dyDescent="0.3">
      <c r="A86" s="4" t="s">
        <v>191</v>
      </c>
      <c r="B86" s="3" t="s">
        <v>81</v>
      </c>
      <c r="C86" s="8">
        <v>10</v>
      </c>
      <c r="D86" s="11" t="s">
        <v>119</v>
      </c>
      <c r="E86" s="3" t="s">
        <v>83</v>
      </c>
      <c r="F86" s="3">
        <v>530</v>
      </c>
      <c r="G86" s="12">
        <v>491057508</v>
      </c>
      <c r="H86" s="5">
        <v>491057508</v>
      </c>
      <c r="I86" s="5">
        <v>383730282.10000002</v>
      </c>
      <c r="J86" s="33">
        <f t="shared" si="2"/>
        <v>78.143654429167185</v>
      </c>
      <c r="K86" s="33">
        <f t="shared" si="3"/>
        <v>78.143654429167185</v>
      </c>
      <c r="L86" s="1"/>
    </row>
    <row r="87" spans="1:12" ht="93.6" outlineLevel="3" x14ac:dyDescent="0.3">
      <c r="A87" s="4" t="s">
        <v>192</v>
      </c>
      <c r="B87" s="3" t="s">
        <v>81</v>
      </c>
      <c r="C87" s="8">
        <v>10</v>
      </c>
      <c r="D87" s="11" t="s">
        <v>119</v>
      </c>
      <c r="E87" s="3" t="s">
        <v>84</v>
      </c>
      <c r="F87" s="3">
        <v>530</v>
      </c>
      <c r="G87" s="12">
        <v>399566800</v>
      </c>
      <c r="H87" s="5">
        <v>399566800</v>
      </c>
      <c r="I87" s="5">
        <v>380809679.83999997</v>
      </c>
      <c r="J87" s="33">
        <f t="shared" si="2"/>
        <v>95.305635963748742</v>
      </c>
      <c r="K87" s="33">
        <f t="shared" si="3"/>
        <v>95.305635963748742</v>
      </c>
      <c r="L87" s="1"/>
    </row>
    <row r="88" spans="1:12" ht="62.4" outlineLevel="3" x14ac:dyDescent="0.3">
      <c r="A88" s="4" t="s">
        <v>193</v>
      </c>
      <c r="B88" s="3" t="s">
        <v>81</v>
      </c>
      <c r="C88" s="8">
        <v>10</v>
      </c>
      <c r="D88" s="11" t="s">
        <v>119</v>
      </c>
      <c r="E88" s="3" t="s">
        <v>85</v>
      </c>
      <c r="F88" s="3">
        <v>530</v>
      </c>
      <c r="G88" s="12">
        <v>8708700</v>
      </c>
      <c r="H88" s="5">
        <v>6562600</v>
      </c>
      <c r="I88" s="5">
        <v>6553109.1200000001</v>
      </c>
      <c r="J88" s="33">
        <f t="shared" si="2"/>
        <v>75.247845487845495</v>
      </c>
      <c r="K88" s="33">
        <f t="shared" si="3"/>
        <v>99.85537927041112</v>
      </c>
      <c r="L88" s="1"/>
    </row>
    <row r="89" spans="1:12" ht="31.2" outlineLevel="3" x14ac:dyDescent="0.3">
      <c r="A89" s="4" t="s">
        <v>194</v>
      </c>
      <c r="B89" s="3" t="s">
        <v>81</v>
      </c>
      <c r="C89" s="8">
        <v>10</v>
      </c>
      <c r="D89" s="11" t="s">
        <v>119</v>
      </c>
      <c r="E89" s="3" t="s">
        <v>86</v>
      </c>
      <c r="F89" s="3">
        <v>521</v>
      </c>
      <c r="G89" s="12">
        <v>41267259.140000001</v>
      </c>
      <c r="H89" s="5">
        <v>41267259.140000001</v>
      </c>
      <c r="I89" s="5">
        <v>41267259.140000001</v>
      </c>
      <c r="J89" s="33">
        <f t="shared" si="2"/>
        <v>100</v>
      </c>
      <c r="K89" s="33">
        <f t="shared" si="3"/>
        <v>100</v>
      </c>
      <c r="L89" s="1"/>
    </row>
    <row r="90" spans="1:12" ht="62.4" outlineLevel="3" x14ac:dyDescent="0.3">
      <c r="A90" s="4" t="s">
        <v>195</v>
      </c>
      <c r="B90" s="3" t="s">
        <v>87</v>
      </c>
      <c r="C90" s="11" t="s">
        <v>122</v>
      </c>
      <c r="D90" s="11" t="s">
        <v>117</v>
      </c>
      <c r="E90" s="3" t="s">
        <v>88</v>
      </c>
      <c r="F90" s="3">
        <v>521</v>
      </c>
      <c r="G90" s="12">
        <v>5000000</v>
      </c>
      <c r="H90" s="5">
        <v>5000000</v>
      </c>
      <c r="I90" s="5">
        <v>5000000</v>
      </c>
      <c r="J90" s="33">
        <f t="shared" si="2"/>
        <v>100</v>
      </c>
      <c r="K90" s="33">
        <f t="shared" si="3"/>
        <v>100</v>
      </c>
      <c r="L90" s="1"/>
    </row>
    <row r="91" spans="1:12" ht="31.2" outlineLevel="3" x14ac:dyDescent="0.3">
      <c r="A91" s="4" t="s">
        <v>196</v>
      </c>
      <c r="B91" s="3" t="s">
        <v>87</v>
      </c>
      <c r="C91" s="11" t="s">
        <v>122</v>
      </c>
      <c r="D91" s="11" t="s">
        <v>117</v>
      </c>
      <c r="E91" s="3" t="s">
        <v>89</v>
      </c>
      <c r="F91" s="3">
        <v>521</v>
      </c>
      <c r="G91" s="12">
        <v>0</v>
      </c>
      <c r="H91" s="5">
        <v>37456778</v>
      </c>
      <c r="I91" s="5">
        <v>7644774.3200000003</v>
      </c>
      <c r="J91" s="33"/>
      <c r="K91" s="33">
        <f t="shared" si="3"/>
        <v>20.409588673110115</v>
      </c>
      <c r="L91" s="1"/>
    </row>
    <row r="92" spans="1:12" ht="62.4" outlineLevel="3" x14ac:dyDescent="0.3">
      <c r="A92" s="4" t="s">
        <v>197</v>
      </c>
      <c r="B92" s="3" t="s">
        <v>87</v>
      </c>
      <c r="C92" s="8">
        <v>11</v>
      </c>
      <c r="D92" s="11" t="s">
        <v>116</v>
      </c>
      <c r="E92" s="3" t="s">
        <v>90</v>
      </c>
      <c r="F92" s="3">
        <v>521</v>
      </c>
      <c r="G92" s="12">
        <v>0</v>
      </c>
      <c r="H92" s="5">
        <v>25000000</v>
      </c>
      <c r="I92" s="5">
        <v>24999808.629999999</v>
      </c>
      <c r="J92" s="33"/>
      <c r="K92" s="33">
        <f t="shared" si="3"/>
        <v>99.999234519999987</v>
      </c>
      <c r="L92" s="1"/>
    </row>
    <row r="93" spans="1:12" ht="109.2" outlineLevel="3" x14ac:dyDescent="0.3">
      <c r="A93" s="4" t="s">
        <v>198</v>
      </c>
      <c r="B93" s="3" t="s">
        <v>87</v>
      </c>
      <c r="C93" s="8">
        <v>11</v>
      </c>
      <c r="D93" s="11" t="s">
        <v>116</v>
      </c>
      <c r="E93" s="3" t="s">
        <v>91</v>
      </c>
      <c r="F93" s="3">
        <v>521</v>
      </c>
      <c r="G93" s="12">
        <v>11000000</v>
      </c>
      <c r="H93" s="5">
        <v>11000000</v>
      </c>
      <c r="I93" s="5">
        <v>11000000</v>
      </c>
      <c r="J93" s="33">
        <f t="shared" si="2"/>
        <v>100</v>
      </c>
      <c r="K93" s="33">
        <f t="shared" si="3"/>
        <v>100</v>
      </c>
      <c r="L93" s="1"/>
    </row>
    <row r="94" spans="1:12" ht="31.2" outlineLevel="3" x14ac:dyDescent="0.3">
      <c r="A94" s="4" t="s">
        <v>196</v>
      </c>
      <c r="B94" s="3" t="s">
        <v>87</v>
      </c>
      <c r="C94" s="8">
        <v>11</v>
      </c>
      <c r="D94" s="11" t="s">
        <v>116</v>
      </c>
      <c r="E94" s="3" t="s">
        <v>89</v>
      </c>
      <c r="F94" s="3">
        <v>521</v>
      </c>
      <c r="G94" s="12">
        <v>0</v>
      </c>
      <c r="H94" s="5">
        <v>389122024</v>
      </c>
      <c r="I94" s="5">
        <v>307018011.57999998</v>
      </c>
      <c r="J94" s="33"/>
      <c r="K94" s="33">
        <f t="shared" si="3"/>
        <v>78.900188795276208</v>
      </c>
      <c r="L94" s="1"/>
    </row>
    <row r="95" spans="1:12" ht="62.4" outlineLevel="3" x14ac:dyDescent="0.3">
      <c r="A95" s="4" t="s">
        <v>199</v>
      </c>
      <c r="B95" s="3" t="s">
        <v>87</v>
      </c>
      <c r="C95" s="8">
        <v>11</v>
      </c>
      <c r="D95" s="11" t="s">
        <v>116</v>
      </c>
      <c r="E95" s="3" t="s">
        <v>92</v>
      </c>
      <c r="F95" s="3">
        <v>522</v>
      </c>
      <c r="G95" s="12">
        <v>0</v>
      </c>
      <c r="H95" s="12">
        <v>1760022</v>
      </c>
      <c r="I95" s="12">
        <v>1760022</v>
      </c>
      <c r="J95" s="33"/>
      <c r="K95" s="33">
        <f t="shared" si="3"/>
        <v>100</v>
      </c>
      <c r="L95" s="1"/>
    </row>
    <row r="96" spans="1:12" ht="46.8" outlineLevel="3" x14ac:dyDescent="0.3">
      <c r="A96" s="4" t="s">
        <v>200</v>
      </c>
      <c r="B96" s="3" t="s">
        <v>87</v>
      </c>
      <c r="C96" s="8">
        <v>11</v>
      </c>
      <c r="D96" s="11" t="s">
        <v>118</v>
      </c>
      <c r="E96" s="3" t="s">
        <v>93</v>
      </c>
      <c r="F96" s="3">
        <v>521</v>
      </c>
      <c r="G96" s="12">
        <v>7281011</v>
      </c>
      <c r="H96" s="5">
        <v>27172029.25</v>
      </c>
      <c r="I96" s="5">
        <v>27172029.25</v>
      </c>
      <c r="J96" s="33">
        <f t="shared" si="2"/>
        <v>373.19033373249948</v>
      </c>
      <c r="K96" s="33">
        <f t="shared" si="3"/>
        <v>100</v>
      </c>
      <c r="L96" s="1"/>
    </row>
    <row r="97" spans="1:12" ht="62.4" outlineLevel="3" x14ac:dyDescent="0.3">
      <c r="A97" s="4" t="s">
        <v>201</v>
      </c>
      <c r="B97" s="3" t="s">
        <v>87</v>
      </c>
      <c r="C97" s="8">
        <v>11</v>
      </c>
      <c r="D97" s="11" t="s">
        <v>118</v>
      </c>
      <c r="E97" s="3" t="s">
        <v>94</v>
      </c>
      <c r="F97" s="3">
        <v>521</v>
      </c>
      <c r="G97" s="12">
        <v>25252526</v>
      </c>
      <c r="H97" s="5">
        <v>24493450.09</v>
      </c>
      <c r="I97" s="5">
        <v>24493450.09</v>
      </c>
      <c r="J97" s="33">
        <f t="shared" si="2"/>
        <v>96.994059485375843</v>
      </c>
      <c r="K97" s="33">
        <f t="shared" si="3"/>
        <v>100</v>
      </c>
      <c r="L97" s="1"/>
    </row>
    <row r="98" spans="1:12" ht="109.2" outlineLevel="3" x14ac:dyDescent="0.3">
      <c r="A98" s="4" t="s">
        <v>202</v>
      </c>
      <c r="B98" s="3" t="s">
        <v>87</v>
      </c>
      <c r="C98" s="8">
        <v>11</v>
      </c>
      <c r="D98" s="11" t="s">
        <v>117</v>
      </c>
      <c r="E98" s="3" t="s">
        <v>95</v>
      </c>
      <c r="F98" s="3">
        <v>521</v>
      </c>
      <c r="G98" s="12">
        <v>2173913</v>
      </c>
      <c r="H98" s="12">
        <v>2173913</v>
      </c>
      <c r="I98" s="12">
        <v>2173913</v>
      </c>
      <c r="J98" s="33">
        <f t="shared" si="2"/>
        <v>100</v>
      </c>
      <c r="K98" s="33">
        <f t="shared" si="3"/>
        <v>100</v>
      </c>
      <c r="L98" s="1"/>
    </row>
    <row r="99" spans="1:12" ht="78" outlineLevel="3" x14ac:dyDescent="0.3">
      <c r="A99" s="4" t="s">
        <v>203</v>
      </c>
      <c r="B99" s="3" t="s">
        <v>96</v>
      </c>
      <c r="C99" s="11" t="s">
        <v>119</v>
      </c>
      <c r="D99" s="11" t="s">
        <v>125</v>
      </c>
      <c r="E99" s="3" t="s">
        <v>97</v>
      </c>
      <c r="F99" s="3">
        <v>530</v>
      </c>
      <c r="G99" s="12">
        <v>9794244</v>
      </c>
      <c r="H99" s="5">
        <v>9794244</v>
      </c>
      <c r="I99" s="5">
        <v>9791004</v>
      </c>
      <c r="J99" s="33">
        <f t="shared" si="2"/>
        <v>99.966919345689163</v>
      </c>
      <c r="K99" s="33">
        <f t="shared" si="3"/>
        <v>99.966919345689163</v>
      </c>
      <c r="L99" s="1"/>
    </row>
    <row r="100" spans="1:12" ht="62.4" outlineLevel="3" x14ac:dyDescent="0.3">
      <c r="A100" s="4" t="s">
        <v>204</v>
      </c>
      <c r="B100" s="3" t="s">
        <v>98</v>
      </c>
      <c r="C100" s="11" t="s">
        <v>121</v>
      </c>
      <c r="D100" s="11" t="s">
        <v>116</v>
      </c>
      <c r="E100" s="3" t="s">
        <v>99</v>
      </c>
      <c r="F100" s="3">
        <v>521</v>
      </c>
      <c r="G100" s="12">
        <v>0</v>
      </c>
      <c r="H100" s="5">
        <v>256356</v>
      </c>
      <c r="I100" s="5">
        <v>256356</v>
      </c>
      <c r="J100" s="33"/>
      <c r="K100" s="33">
        <f t="shared" si="3"/>
        <v>100</v>
      </c>
      <c r="L100" s="1"/>
    </row>
    <row r="101" spans="1:12" ht="31.2" outlineLevel="3" x14ac:dyDescent="0.3">
      <c r="A101" s="4" t="s">
        <v>205</v>
      </c>
      <c r="B101" s="3" t="s">
        <v>100</v>
      </c>
      <c r="C101" s="11" t="s">
        <v>116</v>
      </c>
      <c r="D101" s="8">
        <v>13</v>
      </c>
      <c r="E101" s="3" t="s">
        <v>101</v>
      </c>
      <c r="F101" s="3">
        <v>530</v>
      </c>
      <c r="G101" s="12">
        <v>18536300</v>
      </c>
      <c r="H101" s="5">
        <v>18536300</v>
      </c>
      <c r="I101" s="5">
        <v>12731030.619999999</v>
      </c>
      <c r="J101" s="33">
        <f t="shared" si="2"/>
        <v>68.681617259107796</v>
      </c>
      <c r="K101" s="33">
        <f t="shared" si="3"/>
        <v>68.681617259107796</v>
      </c>
      <c r="L101" s="1"/>
    </row>
    <row r="102" spans="1:12" ht="46.8" outlineLevel="3" x14ac:dyDescent="0.3">
      <c r="A102" s="4" t="s">
        <v>206</v>
      </c>
      <c r="B102" s="3" t="s">
        <v>100</v>
      </c>
      <c r="C102" s="11" t="s">
        <v>116</v>
      </c>
      <c r="D102" s="8">
        <v>13</v>
      </c>
      <c r="E102" s="3" t="s">
        <v>102</v>
      </c>
      <c r="F102" s="3">
        <v>540</v>
      </c>
      <c r="G102" s="41">
        <v>8337722</v>
      </c>
      <c r="H102" s="12">
        <v>8337722</v>
      </c>
      <c r="I102" s="12">
        <v>0</v>
      </c>
      <c r="J102" s="42">
        <f t="shared" si="2"/>
        <v>0</v>
      </c>
      <c r="K102" s="33">
        <f t="shared" si="3"/>
        <v>0</v>
      </c>
      <c r="L102" s="1"/>
    </row>
    <row r="103" spans="1:12" ht="79.8" customHeight="1" outlineLevel="3" x14ac:dyDescent="0.3">
      <c r="A103" s="4" t="s">
        <v>207</v>
      </c>
      <c r="B103" s="3" t="s">
        <v>103</v>
      </c>
      <c r="C103" s="11" t="s">
        <v>116</v>
      </c>
      <c r="D103" s="11" t="s">
        <v>123</v>
      </c>
      <c r="E103" s="3" t="s">
        <v>104</v>
      </c>
      <c r="F103" s="3">
        <v>530</v>
      </c>
      <c r="G103" s="12">
        <v>556300</v>
      </c>
      <c r="H103" s="5">
        <v>556300</v>
      </c>
      <c r="I103" s="5">
        <v>337238</v>
      </c>
      <c r="J103" s="33">
        <f t="shared" si="2"/>
        <v>60.621607046557614</v>
      </c>
      <c r="K103" s="33">
        <f t="shared" si="3"/>
        <v>60.621607046557614</v>
      </c>
      <c r="L103" s="1"/>
    </row>
    <row r="104" spans="1:12" ht="140.4" outlineLevel="3" x14ac:dyDescent="0.3">
      <c r="A104" s="4" t="s">
        <v>208</v>
      </c>
      <c r="B104" s="3" t="s">
        <v>103</v>
      </c>
      <c r="C104" s="11" t="s">
        <v>116</v>
      </c>
      <c r="D104" s="11" t="s">
        <v>120</v>
      </c>
      <c r="E104" s="3" t="s">
        <v>105</v>
      </c>
      <c r="F104" s="3">
        <v>530</v>
      </c>
      <c r="G104" s="12">
        <v>50177840</v>
      </c>
      <c r="H104" s="5">
        <v>50177840</v>
      </c>
      <c r="I104" s="5">
        <v>49581292.780000001</v>
      </c>
      <c r="J104" s="33">
        <f t="shared" si="2"/>
        <v>98.811134118168496</v>
      </c>
      <c r="K104" s="33">
        <f t="shared" si="3"/>
        <v>98.811134118168496</v>
      </c>
      <c r="L104" s="1"/>
    </row>
    <row r="105" spans="1:12" ht="46.8" outlineLevel="3" x14ac:dyDescent="0.3">
      <c r="A105" s="4" t="s">
        <v>209</v>
      </c>
      <c r="B105" s="3" t="s">
        <v>103</v>
      </c>
      <c r="C105" s="11" t="s">
        <v>118</v>
      </c>
      <c r="D105" s="11" t="s">
        <v>117</v>
      </c>
      <c r="E105" s="3" t="s">
        <v>106</v>
      </c>
      <c r="F105" s="3">
        <v>530</v>
      </c>
      <c r="G105" s="12">
        <v>30781600</v>
      </c>
      <c r="H105" s="5">
        <v>30781600</v>
      </c>
      <c r="I105" s="5">
        <v>30554261</v>
      </c>
      <c r="J105" s="33">
        <f t="shared" si="2"/>
        <v>99.26144514905009</v>
      </c>
      <c r="K105" s="33">
        <f t="shared" si="3"/>
        <v>99.26144514905009</v>
      </c>
      <c r="L105" s="1"/>
    </row>
    <row r="106" spans="1:12" ht="19.8" customHeight="1" x14ac:dyDescent="0.3">
      <c r="A106" s="14" t="s">
        <v>107</v>
      </c>
      <c r="B106" s="15"/>
      <c r="C106" s="15"/>
      <c r="D106" s="15"/>
      <c r="E106" s="15"/>
      <c r="F106" s="15"/>
      <c r="G106" s="13">
        <f>SUM(G6:G105)</f>
        <v>19839848268.170002</v>
      </c>
      <c r="H106" s="13">
        <f t="shared" ref="H106:I106" si="4">SUM(H6:H105)</f>
        <v>24867644261.019997</v>
      </c>
      <c r="I106" s="13">
        <f t="shared" si="4"/>
        <v>23716890460.05999</v>
      </c>
      <c r="J106" s="27">
        <f t="shared" si="2"/>
        <v>119.54169275634084</v>
      </c>
      <c r="K106" s="27">
        <f t="shared" si="3"/>
        <v>95.372485673024471</v>
      </c>
      <c r="L106" s="1"/>
    </row>
    <row r="107" spans="1:12" ht="9.6" customHeight="1" x14ac:dyDescent="0.3">
      <c r="A107" s="1"/>
      <c r="B107" s="1"/>
      <c r="C107" s="1"/>
      <c r="D107" s="6"/>
      <c r="E107" s="1"/>
      <c r="F107" s="1"/>
      <c r="G107" s="1"/>
      <c r="H107" s="1"/>
      <c r="I107" s="1"/>
      <c r="J107" s="1"/>
      <c r="K107" s="1"/>
      <c r="L107" s="1"/>
    </row>
    <row r="108" spans="1:12" x14ac:dyDescent="0.3">
      <c r="A108" s="34" t="s">
        <v>215</v>
      </c>
      <c r="B108" s="26"/>
      <c r="C108" s="26"/>
      <c r="D108" s="26"/>
      <c r="E108" s="26"/>
      <c r="F108" s="29"/>
      <c r="G108" s="41"/>
      <c r="H108" s="41"/>
      <c r="I108" s="41"/>
      <c r="J108" s="41"/>
      <c r="K108" s="41"/>
    </row>
    <row r="109" spans="1:12" x14ac:dyDescent="0.3">
      <c r="A109" s="35" t="s">
        <v>127</v>
      </c>
      <c r="B109" s="37"/>
      <c r="C109" s="37"/>
      <c r="D109" s="37"/>
      <c r="E109" s="37"/>
      <c r="F109" s="36"/>
      <c r="G109" s="41">
        <f>G10+G11+G60+G61+G62+G63+G64</f>
        <v>2887175020</v>
      </c>
      <c r="H109" s="41">
        <f t="shared" ref="H109:I109" si="5">H10+H11+H60+H61+H62+H63+H64</f>
        <v>3929021011.1300001</v>
      </c>
      <c r="I109" s="41">
        <f t="shared" si="5"/>
        <v>3916359890.1300001</v>
      </c>
      <c r="J109" s="42">
        <f t="shared" ref="J109:J112" si="6">I109/G109*100</f>
        <v>135.64677800966842</v>
      </c>
      <c r="K109" s="42">
        <f t="shared" ref="K109:K112" si="7">I109/H109*100</f>
        <v>99.677753797596552</v>
      </c>
    </row>
    <row r="110" spans="1:12" x14ac:dyDescent="0.3">
      <c r="A110" s="35" t="s">
        <v>128</v>
      </c>
      <c r="B110" s="37"/>
      <c r="C110" s="37"/>
      <c r="D110" s="37"/>
      <c r="E110" s="37"/>
      <c r="F110" s="36"/>
      <c r="G110" s="41">
        <f>G7+G8+G9+G13+G14+G15+G16+G17+G18+G19+G20+G21+G22+G24+G25+G26+G27+G28+G29+G30+G33+G36+G39+G40+G41+G42+G43+G44+G45+G47+G48+G49+G51+G52+G53+G55+G56+G57+G58+G59+G68+G69+G70+G71+G75+G76+G77+G78+G79+G80+G81+G82+G83+G84+G89+G90+G91+G92+G93+G94+G95+G96+G97+G98+G100</f>
        <v>5068565360.4000006</v>
      </c>
      <c r="H110" s="41">
        <f t="shared" ref="H110:I110" si="8">H7+H8+H9+H13+H14+H15+H16+H17+H18+H19+H20+H21+H22+H24+H25+H26+H27+H28+H29+H30+H33+H36+H39+H40+H41+H42+H43+H44+H45+H47+H48+H49+H51+H52+H53+H55+H56+H57+H58+H59+H68+H69+H70+H71+H75+H76+H77+H78+H79+H80+H81+H82+H83+H84+H89+H90+H91+H92+H93+H94+H95+H96+H97+H98+H100</f>
        <v>6947294727.1600018</v>
      </c>
      <c r="I110" s="41">
        <f t="shared" si="8"/>
        <v>6130609132.5200005</v>
      </c>
      <c r="J110" s="42">
        <f t="shared" si="6"/>
        <v>120.95353806458927</v>
      </c>
      <c r="K110" s="42">
        <f t="shared" si="7"/>
        <v>88.244552351475434</v>
      </c>
    </row>
    <row r="111" spans="1:12" x14ac:dyDescent="0.3">
      <c r="A111" s="35" t="s">
        <v>129</v>
      </c>
      <c r="B111" s="37"/>
      <c r="C111" s="37"/>
      <c r="D111" s="37"/>
      <c r="E111" s="37"/>
      <c r="F111" s="36"/>
      <c r="G111" s="41">
        <f>G6+G38+G50+G54+G65+G85+G86+G87+G88+G99+G101+G103+G104+G105</f>
        <v>9980611865.9400005</v>
      </c>
      <c r="H111" s="41">
        <f t="shared" ref="H111:I111" si="9">H6+H38+H50+H54+H65+H85+H86+H87+H88+H99+H101+H103+H104+H105</f>
        <v>10764890603.360001</v>
      </c>
      <c r="I111" s="41">
        <f t="shared" si="9"/>
        <v>10616978630.950003</v>
      </c>
      <c r="J111" s="42">
        <f t="shared" si="6"/>
        <v>106.37602958173014</v>
      </c>
      <c r="K111" s="42">
        <f t="shared" si="7"/>
        <v>98.625977932708111</v>
      </c>
    </row>
    <row r="112" spans="1:12" x14ac:dyDescent="0.3">
      <c r="A112" s="35" t="s">
        <v>130</v>
      </c>
      <c r="B112" s="37"/>
      <c r="C112" s="37"/>
      <c r="D112" s="37"/>
      <c r="E112" s="37"/>
      <c r="F112" s="36"/>
      <c r="G112" s="41">
        <f>G12+G23+G31+G32+G34+G35+G37+G46+G66+G67+G72+G73+G74+G102</f>
        <v>1903496021.8299999</v>
      </c>
      <c r="H112" s="41">
        <f t="shared" ref="H112:I112" si="10">H12+H23+H31+H32+H34+H35+H37+H46+H66+H67+H72+H73+H74+H102</f>
        <v>3226437919.3699999</v>
      </c>
      <c r="I112" s="41">
        <f t="shared" si="10"/>
        <v>3052942806.46</v>
      </c>
      <c r="J112" s="42">
        <f t="shared" si="6"/>
        <v>160.38608809515318</v>
      </c>
      <c r="K112" s="42">
        <f t="shared" si="7"/>
        <v>94.622704132367843</v>
      </c>
    </row>
  </sheetData>
  <autoFilter ref="A4:F106"/>
  <mergeCells count="20">
    <mergeCell ref="A111:F111"/>
    <mergeCell ref="A112:F112"/>
    <mergeCell ref="A108:F108"/>
    <mergeCell ref="A1:H1"/>
    <mergeCell ref="A2:K2"/>
    <mergeCell ref="A3:K3"/>
    <mergeCell ref="J4:J5"/>
    <mergeCell ref="I4:I5"/>
    <mergeCell ref="G4:G5"/>
    <mergeCell ref="H4:H5"/>
    <mergeCell ref="K4:K5"/>
    <mergeCell ref="A106:F106"/>
    <mergeCell ref="F4:F5"/>
    <mergeCell ref="D4:D5"/>
    <mergeCell ref="A4:A5"/>
    <mergeCell ref="B4:B5"/>
    <mergeCell ref="C4:C5"/>
    <mergeCell ref="E4:E5"/>
    <mergeCell ref="A109:F109"/>
    <mergeCell ref="A110:F110"/>
  </mergeCells>
  <pageMargins left="0.27" right="0.27" top="0.31496062992125984" bottom="0.31496062992125984" header="0.15748031496062992" footer="0.15748031496062992"/>
  <pageSetup paperSize="9" scale="63"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12.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Note&gt;01.01.2021 - 31.12.2021&#10;&lt;/Note&gt;&#10;  &lt;SilentMode&gt;false&lt;/SilentMode&gt;&#10;&lt;/ShortPrimaryServiceReportArguments&gt;"/>
  </Parameters>
</MailMerge>
</file>

<file path=customXml/itemProps1.xml><?xml version="1.0" encoding="utf-8"?>
<ds:datastoreItem xmlns:ds="http://schemas.openxmlformats.org/officeDocument/2006/customXml" ds:itemID="{27654EAC-1D50-46C3-AFA9-3F6A18FB1D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2022-04-19T11:40:01Z</cp:lastPrinted>
  <dcterms:created xsi:type="dcterms:W3CDTF">2022-02-07T11:49:27Z</dcterms:created>
  <dcterms:modified xsi:type="dcterms:W3CDTF">2022-04-19T12:36:57Z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21.2.10.1272 (.NET 4.7.2)</vt:lpwstr>
  </property>
  <property fmtid="{D5CDD505-2E9C-101B-9397-08002B2CF9AE}" pid="4" name="Версия базы">
    <vt:lpwstr>21.2.2481.1947390714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Имя варианта">
    <vt:lpwstr>Вариант (новый от 29.01.2015 10:22:10)</vt:lpwstr>
  </property>
  <property fmtid="{D5CDD505-2E9C-101B-9397-08002B2CF9AE}" pid="10" name="Код отчета">
    <vt:lpwstr>9874D8DE9B9544399C81CA97D6D603</vt:lpwstr>
  </property>
  <property fmtid="{D5CDD505-2E9C-101B-9397-08002B2CF9AE}" pid="11" name="Локальная база">
    <vt:lpwstr>не используется</vt:lpwstr>
  </property>
</Properties>
</file>